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Query log" sheetId="1" state="visible" r:id="rId1"/>
    <sheet xmlns:r="http://schemas.openxmlformats.org/officeDocument/2006/relationships" name="Assumptions" sheetId="2" state="visible" r:id="rId2"/>
    <sheet xmlns:r="http://schemas.openxmlformats.org/officeDocument/2006/relationships" name="Key quantities" sheetId="3" state="visible" r:id="rId3"/>
    <sheet xmlns:r="http://schemas.openxmlformats.org/officeDocument/2006/relationships" name="POMI BOQ (Gulf)" sheetId="4" state="visible" r:id="rId4"/>
    <sheet xmlns:r="http://schemas.openxmlformats.org/officeDocument/2006/relationships" name="CESMM4 bill (UK)" sheetId="5" state="visible" r:id="rId5"/>
    <sheet xmlns:r="http://schemas.openxmlformats.org/officeDocument/2006/relationships" name="BS 8666 schedule" sheetId="6" state="visible" r:id="rId6"/>
    <sheet xmlns:r="http://schemas.openxmlformats.org/officeDocument/2006/relationships" name="BS 8666 points to confirm" sheetId="7" state="visible" r:id="rId7"/>
  </sheets>
  <definedNames/>
  <calcPr calcId="124519" fullCalcOnLoad="1"/>
</workbook>
</file>

<file path=xl/styles.xml><?xml version="1.0" encoding="utf-8"?>
<styleSheet xmlns="http://schemas.openxmlformats.org/spreadsheetml/2006/main">
  <numFmts count="1">
    <numFmt numFmtId="164" formatCode="#,##0.0"/>
  </numFmts>
  <fonts count="6">
    <font>
      <name val="Calibri"/>
      <family val="2"/>
      <color theme="1"/>
      <sz val="11"/>
      <scheme val="minor"/>
    </font>
    <font>
      <b val="1"/>
      <sz val="13"/>
    </font>
    <font>
      <i val="1"/>
      <color rgb="006F6B64"/>
    </font>
    <font>
      <b val="1"/>
      <color rgb="00FFFFFF"/>
    </font>
    <font>
      <b val="1"/>
    </font>
    <font>
      <i val="1"/>
    </font>
  </fonts>
  <fills count="3">
    <fill>
      <patternFill/>
    </fill>
    <fill>
      <patternFill patternType="gray125"/>
    </fill>
    <fill>
      <patternFill patternType="solid">
        <fgColor rgb="001C1B19"/>
      </patternFill>
    </fill>
  </fills>
  <borders count="1">
    <border>
      <left/>
      <right/>
      <top/>
      <bottom/>
      <diagonal/>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top" wrapText="1"/>
    </xf>
    <xf numFmtId="0" fontId="0"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2" fontId="0" fillId="0" borderId="0" applyAlignment="1" pivotButton="0" quotePrefix="0" xfId="0">
      <alignment vertical="top" wrapText="1"/>
    </xf>
    <xf numFmtId="0" fontId="4"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1"/>
  <sheetViews>
    <sheetView workbookViewId="0">
      <pane ySplit="4" topLeftCell="A5" activePane="bottomLeft" state="frozen"/>
      <selection pane="bottomLeft" activeCell="A1" sqref="A1"/>
    </sheetView>
  </sheetViews>
  <sheetFormatPr baseColWidth="8" defaultRowHeight="15"/>
  <cols>
    <col width="7" customWidth="1" min="1" max="1"/>
    <col width="20" customWidth="1" min="2" max="2"/>
    <col width="60" customWidth="1" min="3" max="3"/>
    <col width="36" customWidth="1" min="4" max="4"/>
    <col width="36" customWidth="1" min="5" max="5"/>
    <col width="14" customWidth="1" min="6" max="6"/>
  </cols>
  <sheetData>
    <row r="1">
      <c r="A1" s="1" t="inlineStr">
        <is>
          <t>Tender clarification pack: query log</t>
        </is>
      </c>
    </row>
    <row r="2">
      <c r="A2" s="2" t="inlineStr">
        <is>
          <t>Sample. 17 of the 23 queries from a real review of an overseas river bridge, drawn from Arched's published case studies, with project names, places and client details removed. AI first pass, checked and signed off by an engineer. arched.ai</t>
        </is>
      </c>
    </row>
    <row r="4">
      <c r="A4" s="3" t="inlineStr">
        <is>
          <t>Ref</t>
        </is>
      </c>
      <c r="B4" s="3" t="inlineStr">
        <is>
          <t>Sheet / clause</t>
        </is>
      </c>
      <c r="C4" s="3" t="inlineStr">
        <is>
          <t>Query</t>
        </is>
      </c>
      <c r="D4" s="3" t="inlineStr">
        <is>
          <t>Basis adopted meanwhile</t>
        </is>
      </c>
      <c r="E4" s="3" t="inlineStr">
        <is>
          <t>Effect if it changes</t>
        </is>
      </c>
      <c r="F4" s="3" t="inlineStr">
        <is>
          <t>Action</t>
        </is>
      </c>
    </row>
    <row r="5">
      <c r="A5" s="4" t="inlineStr">
        <is>
          <t>Q-01</t>
        </is>
      </c>
      <c r="B5" s="4" t="inlineStr">
        <is>
          <t>GA-01 pier plan / side view</t>
        </is>
      </c>
      <c r="C5" s="4" t="inlineStr">
        <is>
          <t>Pier pile cap is 5100 x 5100 on plan and section, but the side view dimensions sum to 5000 (1400 + 2200 + 1400). The side view also shows a foundation level (RL 78.300) that matches no pier. Confirm the cap size and founding levels.</t>
        </is>
      </c>
      <c r="D5" s="4" t="inlineStr">
        <is>
          <t>5100 x 5100; founding levels pier by pier from the elevation and note 16.</t>
        </is>
      </c>
      <c r="E5" s="4" t="inlineStr">
        <is>
          <t>5000 cap: 9.1 m³ less reinforced concrete across the pier caps.</t>
        </is>
      </c>
      <c r="F5" s="4" t="inlineStr">
        <is>
          <t>Query</t>
        </is>
      </c>
    </row>
    <row r="6">
      <c r="A6" s="4" t="inlineStr">
        <is>
          <t>Q-02</t>
        </is>
      </c>
      <c r="B6" s="4" t="inlineStr">
        <is>
          <t>GA-01 borehole logs</t>
        </is>
      </c>
      <c r="C6" s="4" t="inlineStr">
        <is>
          <t>Rock levels at P2, P3 and P4 (79.94 / 77.57 / 75.20) are an exact straight-line interpolation between boreholes B2 and B3. There is no borehole at these piers. Confirm founding levels, or provide boreholes.</t>
        </is>
      </c>
      <c r="D6" s="4" t="inlineStr">
        <is>
          <t>Interpolated levels; confirmatory boreholes included as separate items.</t>
        </is>
      </c>
      <c r="E6" s="4" t="inlineStr">
        <is>
          <t>Each 1 m change in rock level changes pile, casing and reinforcement length at that pier.</t>
        </is>
      </c>
      <c r="F6" s="4" t="inlineStr">
        <is>
          <t>Query + state</t>
        </is>
      </c>
    </row>
    <row r="7">
      <c r="A7" s="4" t="inlineStr">
        <is>
          <t>Q-03</t>
        </is>
      </c>
      <c r="B7" s="4" t="inlineStr">
        <is>
          <t>GA-01 borehole B1</t>
        </is>
      </c>
      <c r="C7" s="4" t="inlineStr">
        <is>
          <t>At abutment A1, borehole B1 logs 12.7 m of 'coarse sand (no core)' from RL 82.95 to 70.25, while P1, 25 m away, meets rock at RL 82.31. This may be weathered rock or core loss. Confirm, or re-bore A1.</t>
        </is>
      </c>
      <c r="D7" s="4" t="inlineStr">
        <is>
          <t>Friction piles at A1 as drawn; re-bore included.</t>
        </is>
      </c>
      <c r="E7" s="4" t="inlineStr">
        <is>
          <t>If A1 piles can be socketed into rock, they shorten and the friction pile test category falls away.</t>
        </is>
      </c>
      <c r="F7" s="4" t="inlineStr">
        <is>
          <t>Query</t>
        </is>
      </c>
    </row>
    <row r="8">
      <c r="A8" s="4" t="inlineStr">
        <is>
          <t>Q-04</t>
        </is>
      </c>
      <c r="B8" s="4" t="inlineStr">
        <is>
          <t>GA-01 abutment section</t>
        </is>
      </c>
      <c r="C8" s="4" t="inlineStr">
        <is>
          <t>The 10.0 m wedge behind each abutment is hatched and labelled 'filter media'; 'granular material' labels the fill beyond. Confirm whether the whole wedge is filter media or a 600 mm filter layer against granular fill.</t>
        </is>
      </c>
      <c r="D8" s="4" t="inlineStr">
        <is>
          <t>Whole wedge as filter media: 471 m³.</t>
        </is>
      </c>
      <c r="E8" s="4" t="inlineStr">
        <is>
          <t>Filter layer only: most of the 471 m³ becomes granular fill, a cheaper material.</t>
        </is>
      </c>
      <c r="F8" s="4" t="inlineStr">
        <is>
          <t>Query</t>
        </is>
      </c>
    </row>
    <row r="9">
      <c r="A9" s="4" t="inlineStr">
        <is>
          <t>Q-05</t>
        </is>
      </c>
      <c r="B9" s="4" t="inlineStr">
        <is>
          <t>Spec. piling / rates schedule</t>
        </is>
      </c>
      <c r="C9" s="4" t="inlineStr">
        <is>
          <t>The specification includes installing piles for initial load tests in the pile rate, but the rates schedule prices the tests and not the trial piles. Confirm how trial piles are paid.</t>
        </is>
      </c>
      <c r="D9" s="4" t="inlineStr">
        <is>
          <t>4 trial piles (93.8 m) measured as separate items.</t>
        </is>
      </c>
      <c r="E9" s="4" t="inlineStr">
        <is>
          <t>4 piles, 93.8 m, with casing and reinforcement.</t>
        </is>
      </c>
      <c r="F9" s="4" t="inlineStr">
        <is>
          <t>State in bid</t>
        </is>
      </c>
    </row>
    <row r="10">
      <c r="A10" s="4" t="inlineStr">
        <is>
          <t>Q-06</t>
        </is>
      </c>
      <c r="B10" s="4" t="inlineStr">
        <is>
          <t>GA-01 notes</t>
        </is>
      </c>
      <c r="C10" s="4" t="inlineStr">
        <is>
          <t>Pile design load is not given, and the initial load test is paid per tonne of test load. Confirm the design load.</t>
        </is>
      </c>
      <c r="D10" s="4" t="inlineStr">
        <is>
          <t>Indicative test load from vertical load and braking.</t>
        </is>
      </c>
      <c r="E10" s="4" t="inlineStr">
        <is>
          <t>Test load and test cost follow the design load.</t>
        </is>
      </c>
      <c r="F10" s="4" t="inlineStr">
        <is>
          <t>Query</t>
        </is>
      </c>
    </row>
    <row r="11">
      <c r="A11" s="4" t="inlineStr">
        <is>
          <t>Q-07</t>
        </is>
      </c>
      <c r="B11" s="4" t="inlineStr">
        <is>
          <t>GA-01 note 25</t>
        </is>
      </c>
      <c r="C11" s="4" t="inlineStr">
        <is>
          <t>Note 25 gives a safe bearing capacity of 60 t/m² (about 590 kPa) for end bearing, about 68 t (670 kN) on a 1.2 m pile. Rock socket capacity is not stated. Designer to confirm.</t>
        </is>
      </c>
      <c r="D11" s="4" t="inlineStr">
        <is>
          <t>Not used in quantities.</t>
        </is>
      </c>
      <c r="E11" s="4" t="inlineStr">
        <is>
          <t>Design issue: affects pile length and number.</t>
        </is>
      </c>
      <c r="F11" s="4" t="inlineStr">
        <is>
          <t>Query</t>
        </is>
      </c>
    </row>
    <row r="12">
      <c r="A12" s="4" t="inlineStr">
        <is>
          <t>Q-08</t>
        </is>
      </c>
      <c r="B12" s="4" t="inlineStr">
        <is>
          <t>GA-01 pile detail; spec. casings</t>
        </is>
      </c>
      <c r="C12" s="4" t="inlineStr">
        <is>
          <t>Permanent casings are shown full depth to rock. The specification requires them at least to maximum scour level (piers RL 89.73, abutments RL 93.91). Confirm the casing depth.</t>
        </is>
      </c>
      <c r="D12" s="4" t="inlineStr">
        <is>
          <t>Full depth to rock, as drawn: 707 m of casing (126 t).</t>
        </is>
      </c>
      <c r="E12" s="4" t="inlineStr">
        <is>
          <t>Casing to scour level only: a large share of the 707 m falls away. Raise as value engineering.</t>
        </is>
      </c>
      <c r="F12" s="4" t="inlineStr">
        <is>
          <t>Query (VE)</t>
        </is>
      </c>
    </row>
    <row r="13">
      <c r="A13" s="4" t="inlineStr">
        <is>
          <t>Q-09</t>
        </is>
      </c>
      <c r="B13" s="4" t="inlineStr">
        <is>
          <t>GA-01 notes</t>
        </is>
      </c>
      <c r="C13" s="4" t="inlineStr">
        <is>
          <t>Concrete grades are given for piles only. Confirm grades for pile caps, piers, pier caps, abutments and deck.</t>
        </is>
      </c>
      <c r="D13" s="4" t="inlineStr">
        <is>
          <t>Pile caps, piers, pier caps and deck C28/35; abutments C25/30 (M35 and M30 in the source notation).</t>
        </is>
      </c>
      <c r="E13" s="4" t="inlineStr">
        <is>
          <t>A grade step in the deck changes the price of 1,238 m³ of concrete.</t>
        </is>
      </c>
      <c r="F13" s="4" t="inlineStr">
        <is>
          <t>Query</t>
        </is>
      </c>
    </row>
    <row r="14">
      <c r="A14" s="4" t="inlineStr">
        <is>
          <t>Q-10</t>
        </is>
      </c>
      <c r="B14" s="4" t="inlineStr">
        <is>
          <t>Drawing register</t>
        </is>
      </c>
      <c r="C14" s="4" t="inlineStr">
        <is>
          <t>No reinforcement drawings or bar schedules are issued. Confirm whether they will be issued before award.</t>
        </is>
      </c>
      <c r="D14" s="4" t="inlineStr">
        <is>
          <t>Reinforcement allowances: piles 120 kg/m³, deck 230 kg/m³, others as listed.</t>
        </is>
      </c>
      <c r="E14" s="4" t="inlineStr">
        <is>
          <t>A 10% change in steel is about 52 t.</t>
        </is>
      </c>
      <c r="F14" s="4" t="inlineStr">
        <is>
          <t>State in bid</t>
        </is>
      </c>
    </row>
    <row r="15">
      <c r="A15" s="4" t="inlineStr">
        <is>
          <t>Q-11</t>
        </is>
      </c>
      <c r="B15" s="4" t="inlineStr">
        <is>
          <t>GA-01 abutment (NTS)</t>
        </is>
      </c>
      <c r="C15" s="4" t="inlineStr">
        <is>
          <t>Abutment cap width is not dimensioned. The approach slab is drawn between the rear wall and ballast wall (5.9 m), but note 18 refers to the standard approach slab. Confirm both.</t>
        </is>
      </c>
      <c r="D15" s="4" t="inlineStr">
        <is>
          <t>Cap 1.0 m wide; approach slab 5.9 m x 12 m.</t>
        </is>
      </c>
      <c r="E15" s="4" t="inlineStr">
        <is>
          <t>Standard slab extending 3.5 m onto the backfill: about 25 m³ more reinforced concrete.</t>
        </is>
      </c>
      <c r="F15" s="4" t="inlineStr">
        <is>
          <t>Query</t>
        </is>
      </c>
    </row>
    <row r="16">
      <c r="A16" s="4" t="inlineStr">
        <is>
          <t>Q-12</t>
        </is>
      </c>
      <c r="B16" s="4" t="inlineStr">
        <is>
          <t>GA-01 deck section; spec. surfacing</t>
        </is>
      </c>
      <c r="C16" s="4" t="inlineStr">
        <is>
          <t>Wearing course is drawn as 50 mm bituminous concrete + 25 mm mastic asphalt; the specification's standard type is 40 + 25. Bitumen grade is not stated.</t>
        </is>
      </c>
      <c r="D16" s="4" t="inlineStr">
        <is>
          <t>50 + 25 as drawn.</t>
        </is>
      </c>
      <c r="E16" s="4" t="inlineStr">
        <is>
          <t>Thickness and binder grade change the surfacing price over 1,793 m².</t>
        </is>
      </c>
      <c r="F16" s="4" t="inlineStr">
        <is>
          <t>Query</t>
        </is>
      </c>
    </row>
    <row r="17">
      <c r="A17" s="4" t="inlineStr">
        <is>
          <t>Q-13</t>
        </is>
      </c>
      <c r="B17" s="4" t="inlineStr">
        <is>
          <t>GA-01 bearing layout</t>
        </is>
      </c>
      <c r="C17" s="4" t="inlineStr">
        <is>
          <t>Bearing capacities (fixed, free, guided) are not given. End-span bearings sit 480 mm from the joint at the abutments against 625 mm at the piers.</t>
        </is>
      </c>
      <c r="D17" s="4" t="inlineStr">
        <is>
          <t>48 bearings at 150 t (about 1,500 kN) capacity each.</t>
        </is>
      </c>
      <c r="E17" s="4" t="inlineStr">
        <is>
          <t>Bearings are priced by capacity: 200 t (about 2,000 kN) bearings cost materially more.</t>
        </is>
      </c>
      <c r="F17" s="4" t="inlineStr">
        <is>
          <t>Query</t>
        </is>
      </c>
    </row>
    <row r="18">
      <c r="A18" s="4" t="inlineStr">
        <is>
          <t>Q-14</t>
        </is>
      </c>
      <c r="B18" s="4" t="inlineStr">
        <is>
          <t>GA-01 elevation</t>
        </is>
      </c>
      <c r="C18" s="4" t="inlineStr">
        <is>
          <t>No river protection (apron or pitching) is shown, although the design flood level (RL 101.2) is above bank level at both abutments and abutment scour level is RL 93.91.</t>
        </is>
      </c>
      <c r="D18" s="4" t="inlineStr">
        <is>
          <t>Indicative apron and pitching items listed separately, outside the drawn scope.</t>
        </is>
      </c>
      <c r="E18" s="4" t="inlineStr">
        <is>
          <t>Design required; a scope gap if left out.</t>
        </is>
      </c>
      <c r="F18" s="4" t="inlineStr">
        <is>
          <t>State in bid</t>
        </is>
      </c>
    </row>
    <row r="19">
      <c r="A19" s="4" t="inlineStr">
        <is>
          <t>Q-15</t>
        </is>
      </c>
      <c r="B19" s="4" t="inlineStr">
        <is>
          <t>GA-01 pier cap</t>
        </is>
      </c>
      <c r="C19" s="4" t="inlineStr">
        <is>
          <t>Seismic or transverse restrainers on the pier caps are not shown.</t>
        </is>
      </c>
      <c r="D19" s="4" t="inlineStr">
        <is>
          <t>Excluded.</t>
        </is>
      </c>
      <c r="E19" s="4" t="inlineStr">
        <is>
          <t>Add if the designer requires them.</t>
        </is>
      </c>
      <c r="F19" s="4" t="inlineStr">
        <is>
          <t>State in bid</t>
        </is>
      </c>
    </row>
    <row r="20">
      <c r="A20" s="4" t="inlineStr">
        <is>
          <t>Q-16</t>
        </is>
      </c>
      <c r="B20" s="4" t="inlineStr">
        <is>
          <t>GA-01 borehole logs</t>
        </is>
      </c>
      <c r="C20" s="4" t="inlineStr">
        <is>
          <t>Drawing errors: borehole B3 bottom level printed RL 87.820 (reads as 67.820), B4 RL 89.600 (69.600); B3 and B4 overall depths do not add up; B2 layer depths conflict with the levels.</t>
        </is>
      </c>
      <c r="D20" s="4" t="inlineStr">
        <is>
          <t>Not used for quantities.</t>
        </is>
      </c>
      <c r="E20" s="4" t="inlineStr">
        <is>
          <t>None on price. Correct the drawing.</t>
        </is>
      </c>
      <c r="F20" s="4" t="inlineStr">
        <is>
          <t>Note</t>
        </is>
      </c>
    </row>
    <row r="21">
      <c r="A21" s="4" t="inlineStr">
        <is>
          <t>Q-17</t>
        </is>
      </c>
      <c r="B21" s="4" t="inlineStr">
        <is>
          <t>GA-01 plan</t>
        </is>
      </c>
      <c r="C21" s="4" t="inlineStr">
        <is>
          <t>Approach roads are shown on the GA (203.5 m and 278.5 m).</t>
        </is>
      </c>
      <c r="D21" s="4" t="inlineStr">
        <is>
          <t>Excluded: priced separately.</t>
        </is>
      </c>
      <c r="E21" s="4" t="inlineStr">
        <is>
          <t>Outside this package.</t>
        </is>
      </c>
      <c r="F21" s="4" t="inlineStr">
        <is>
          <t>State in bid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pane ySplit="4" topLeftCell="A5" activePane="bottomLeft" state="frozen"/>
      <selection pane="bottomLeft" activeCell="A1" sqref="A1"/>
    </sheetView>
  </sheetViews>
  <sheetFormatPr baseColWidth="8" defaultRowHeight="15"/>
  <cols>
    <col width="6" customWidth="1" min="1" max="1"/>
    <col width="100" customWidth="1" min="2" max="2"/>
  </cols>
  <sheetData>
    <row r="1">
      <c r="A1" s="1" t="inlineStr">
        <is>
          <t>Assumptions and exclusions to state</t>
        </is>
      </c>
    </row>
    <row r="2">
      <c r="A2" s="2" t="inlineStr">
        <is>
          <t>Sample. 17 of the 23 queries from a real review of an overseas river bridge, drawn from Arched's published case studies, with project names, places and client details removed. AI first pass, checked and signed off by an engineer. arched.ai</t>
        </is>
      </c>
    </row>
    <row r="4">
      <c r="A4" s="3" t="inlineStr">
        <is>
          <t>No.</t>
        </is>
      </c>
      <c r="B4" s="3" t="inlineStr">
        <is>
          <t>Assumption or exclusion</t>
        </is>
      </c>
    </row>
    <row r="5">
      <c r="A5" s="4" t="inlineStr">
        <is>
          <t>01</t>
        </is>
      </c>
      <c r="B5" s="4" t="inlineStr">
        <is>
          <t>Pier pile caps taken as 5100 x 5100 mm, as on plan and section (Q-01).</t>
        </is>
      </c>
    </row>
    <row r="6">
      <c r="A6" s="4" t="inlineStr">
        <is>
          <t>02</t>
        </is>
      </c>
      <c r="B6" s="4" t="inlineStr">
        <is>
          <t>Founding levels at P2 to P4 taken from interpolated rock levels; pile lengths subject to confirmatory boreholes (Q-02).</t>
        </is>
      </c>
    </row>
    <row r="7">
      <c r="A7" s="4" t="inlineStr">
        <is>
          <t>03</t>
        </is>
      </c>
      <c r="B7" s="4" t="inlineStr">
        <is>
          <t>Abutment A1 priced as friction piles as drawn (Q-03).</t>
        </is>
      </c>
    </row>
    <row r="8">
      <c r="A8" s="4" t="inlineStr">
        <is>
          <t>04</t>
        </is>
      </c>
      <c r="B8" s="4" t="inlineStr">
        <is>
          <t>Trial piles for initial load tests measured and priced as separate items (Q-05).</t>
        </is>
      </c>
    </row>
    <row r="9">
      <c r="A9" s="4" t="inlineStr">
        <is>
          <t>05</t>
        </is>
      </c>
      <c r="B9" s="4" t="inlineStr">
        <is>
          <t>Permanent casings priced full depth to rock as drawn (Q-08).</t>
        </is>
      </c>
    </row>
    <row r="10">
      <c r="A10" s="4" t="inlineStr">
        <is>
          <t>06</t>
        </is>
      </c>
      <c r="B10" s="4" t="inlineStr">
        <is>
          <t>Concrete grades assumed as stated where the drawings are silent (Q-09).</t>
        </is>
      </c>
    </row>
    <row r="11">
      <c r="A11" s="4" t="inlineStr">
        <is>
          <t>07</t>
        </is>
      </c>
      <c r="B11" s="4" t="inlineStr">
        <is>
          <t>Reinforcement priced on allowances pending bar schedules; remeasured on issue (Q-10).</t>
        </is>
      </c>
    </row>
    <row r="12">
      <c r="A12" s="4" t="inlineStr">
        <is>
          <t>08</t>
        </is>
      </c>
      <c r="B12" s="4" t="inlineStr">
        <is>
          <t>Bearings priced at 150 t (about 1,500 kN) capacity each; capacities to be confirmed (Q-13).</t>
        </is>
      </c>
    </row>
    <row r="13">
      <c r="A13" s="4" t="inlineStr">
        <is>
          <t>09</t>
        </is>
      </c>
      <c r="B13" s="4" t="inlineStr">
        <is>
          <t>River protection, seismic restrainers and approach roads excluded (Q-14, Q-15, Q-17).</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4"/>
  <sheetViews>
    <sheetView workbookViewId="0">
      <pane ySplit="4" topLeftCell="A5" activePane="bottomLeft" state="frozen"/>
      <selection pane="bottomLeft" activeCell="A1" sqref="A1"/>
    </sheetView>
  </sheetViews>
  <sheetFormatPr baseColWidth="8" defaultRowHeight="15"/>
  <cols>
    <col width="34" customWidth="1" min="1" max="1"/>
    <col width="14" customWidth="1" min="2" max="2"/>
    <col width="50" customWidth="1" min="3" max="3"/>
  </cols>
  <sheetData>
    <row r="1">
      <c r="A1" s="1" t="inlineStr">
        <is>
          <t>Key quantities</t>
        </is>
      </c>
    </row>
    <row r="2">
      <c r="A2" s="2" t="inlineStr">
        <is>
          <t>Sample. 17 of the 23 queries from a real review of an overseas river bridge, drawn from Arched's published case studies, with project names, places and client details removed. AI first pass, checked and signed off by an engineer. arched.ai</t>
        </is>
      </c>
    </row>
    <row r="4">
      <c r="A4" s="3" t="inlineStr">
        <is>
          <t>Element</t>
        </is>
      </c>
      <c r="B4" s="3" t="inlineStr">
        <is>
          <t>Quantity</t>
        </is>
      </c>
      <c r="C4" s="3" t="inlineStr">
        <is>
          <t>Basis</t>
        </is>
      </c>
    </row>
    <row r="5">
      <c r="A5" s="4" t="inlineStr">
        <is>
          <t>Bored piles, 1200 mm</t>
        </is>
      </c>
      <c r="B5" s="4" t="inlineStr">
        <is>
          <t>42 nr</t>
        </is>
      </c>
      <c r="C5" s="4" t="inlineStr">
        <is>
          <t>975 m concreted length, including 4 trial piles</t>
        </is>
      </c>
    </row>
    <row r="6">
      <c r="A6" s="4" t="inlineStr">
        <is>
          <t>Permanent steel casing, 6 mm</t>
        </is>
      </c>
      <c r="B6" s="4" t="inlineStr">
        <is>
          <t>707 m</t>
        </is>
      </c>
      <c r="C6" s="4" t="inlineStr">
        <is>
          <t>126 t; full depth to rock as drawn (Q-08)</t>
        </is>
      </c>
    </row>
    <row r="7">
      <c r="A7" s="4" t="inlineStr">
        <is>
          <t>Pile caps, reinforced concrete</t>
        </is>
      </c>
      <c r="B7" s="4" t="inlineStr">
        <is>
          <t>579 m³</t>
        </is>
      </c>
      <c r="C7" s="4" t="inlineStr"/>
    </row>
    <row r="8">
      <c r="A8" s="4" t="inlineStr">
        <is>
          <t>Piers, pier caps and bearing plinths</t>
        </is>
      </c>
      <c r="B8" s="4" t="inlineStr">
        <is>
          <t>228 m³</t>
        </is>
      </c>
      <c r="C8" s="4" t="inlineStr"/>
    </row>
    <row r="9">
      <c r="A9" s="4" t="inlineStr">
        <is>
          <t>Box abutments</t>
        </is>
      </c>
      <c r="B9" s="4" t="inlineStr">
        <is>
          <t>140 m³</t>
        </is>
      </c>
      <c r="C9" s="4" t="inlineStr">
        <is>
          <t>Walls, ballast wall, front wall and cap</t>
        </is>
      </c>
    </row>
    <row r="10">
      <c r="A10" s="4" t="inlineStr">
        <is>
          <t>Deck: T-beams and slab</t>
        </is>
      </c>
      <c r="B10" s="4" t="inlineStr">
        <is>
          <t>1,238 m³</t>
        </is>
      </c>
      <c r="C10" s="4" t="inlineStr">
        <is>
          <t>Six 25 m spans</t>
        </is>
      </c>
    </row>
    <row r="11">
      <c r="A11" s="4" t="inlineStr">
        <is>
          <t>Reinforcement</t>
        </is>
      </c>
      <c r="B11" s="4" t="inlineStr">
        <is>
          <t>518 t</t>
        </is>
      </c>
      <c r="C11" s="4" t="inlineStr">
        <is>
          <t>Allowance pending bar schedules (Q-10)</t>
        </is>
      </c>
    </row>
    <row r="12">
      <c r="A12" s="4" t="inlineStr">
        <is>
          <t>Bearings</t>
        </is>
      </c>
      <c r="B12" s="4" t="inlineStr">
        <is>
          <t>48 nr</t>
        </is>
      </c>
      <c r="C12" s="4" t="inlineStr">
        <is>
          <t>150 t (about 1,500 kN) capacity assumed (Q-13)</t>
        </is>
      </c>
    </row>
    <row r="13">
      <c r="A13" s="4" t="inlineStr">
        <is>
          <t>Expansion joints</t>
        </is>
      </c>
      <c r="B13" s="4" t="inlineStr">
        <is>
          <t>84 m</t>
        </is>
      </c>
      <c r="C13" s="4" t="inlineStr">
        <is>
          <t>Strip seal</t>
        </is>
      </c>
    </row>
    <row r="14">
      <c r="A14" s="4" t="inlineStr">
        <is>
          <t>Deck surfacing</t>
        </is>
      </c>
      <c r="B14" s="4" t="inlineStr">
        <is>
          <t>1,793 m²</t>
        </is>
      </c>
      <c r="C14" s="4" t="inlineStr">
        <is>
          <t>50 mm + 25 mm as drawn (Q-12)</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21"/>
  <sheetViews>
    <sheetView workbookViewId="0">
      <pane ySplit="4" topLeftCell="A5" activePane="bottomLeft" state="frozen"/>
      <selection pane="bottomLeft" activeCell="A1" sqref="A1"/>
    </sheetView>
  </sheetViews>
  <sheetFormatPr baseColWidth="8" defaultRowHeight="15"/>
  <cols>
    <col width="18" customWidth="1" min="1" max="1"/>
    <col width="80" customWidth="1" min="2" max="2"/>
    <col width="8" customWidth="1" min="3" max="3"/>
    <col width="12" customWidth="1" min="4" max="4"/>
    <col width="12" customWidth="1" min="5" max="5"/>
    <col width="14" customWidth="1" min="6" max="6"/>
  </cols>
  <sheetData>
    <row r="1">
      <c r="A1" s="1" t="inlineStr">
        <is>
          <t>BOQ excerpt to POMI: bridge foundations and substructure</t>
        </is>
      </c>
    </row>
    <row r="2">
      <c r="A2" s="2" t="inlineStr">
        <is>
          <t>Sample. 17 of the 23 queries from a real review of an overseas river bridge, drawn from Arched's published case studies, with project names, places and client details removed. AI first pass, checked and signed off by an engineer. arched.ai</t>
        </is>
      </c>
    </row>
    <row r="4">
      <c r="A4" s="3" t="inlineStr">
        <is>
          <t>Clause</t>
        </is>
      </c>
      <c r="B4" s="3" t="inlineStr">
        <is>
          <t>Item description</t>
        </is>
      </c>
      <c r="C4" s="3" t="inlineStr">
        <is>
          <t>Unit</t>
        </is>
      </c>
      <c r="D4" s="3" t="inlineStr">
        <is>
          <t>Quantity</t>
        </is>
      </c>
      <c r="E4" s="3" t="inlineStr">
        <is>
          <t>Rate</t>
        </is>
      </c>
      <c r="F4" s="3" t="inlineStr">
        <is>
          <t>Amount</t>
        </is>
      </c>
    </row>
    <row r="5">
      <c r="A5" s="5" t="inlineStr">
        <is>
          <t>Section A: General requirements</t>
        </is>
      </c>
      <c r="B5" s="4" t="inlineStr"/>
      <c r="C5" s="4" t="inlineStr"/>
      <c r="D5" s="4" t="n"/>
      <c r="E5" s="4" t="n"/>
      <c r="F5" s="4" t="n"/>
    </row>
    <row r="6">
      <c r="A6" s="4" t="inlineStr">
        <is>
          <t>A8</t>
        </is>
      </c>
      <c r="B6" s="4" t="inlineStr">
        <is>
          <t>Temporary works: de-watering to pile cap excavations at river-bed piers P2 to P4</t>
        </is>
      </c>
      <c r="C6" s="4" t="inlineStr">
        <is>
          <t>item</t>
        </is>
      </c>
      <c r="D6" s="4" t="n">
        <v>1</v>
      </c>
      <c r="E6" s="4" t="n"/>
      <c r="F6" s="4">
        <f>D6*E6</f>
        <v/>
      </c>
    </row>
    <row r="7">
      <c r="A7" s="5" t="inlineStr">
        <is>
          <t>Section B: Site work</t>
        </is>
      </c>
      <c r="B7" s="4" t="inlineStr"/>
      <c r="C7" s="4" t="inlineStr"/>
      <c r="D7" s="4" t="n"/>
      <c r="E7" s="4" t="n"/>
      <c r="F7" s="4" t="n"/>
    </row>
    <row r="8">
      <c r="A8" s="4" t="inlineStr">
        <is>
          <t>B8.4</t>
        </is>
      </c>
      <c r="B8" s="4" t="inlineStr">
        <is>
          <t>Earthwork support to pile cap excavations</t>
        </is>
      </c>
      <c r="C8" s="4" t="inlineStr">
        <is>
          <t>item</t>
        </is>
      </c>
      <c r="D8" s="4" t="n">
        <v>1</v>
      </c>
      <c r="E8" s="4" t="n"/>
      <c r="F8" s="4">
        <f>D8*E8</f>
        <v/>
      </c>
    </row>
    <row r="9">
      <c r="A9" s="4" t="inlineStr">
        <is>
          <t>B9</t>
        </is>
      </c>
      <c r="B9" s="4" t="inlineStr">
        <is>
          <t>Trench excavation to receive pile caps, commencing at existing ground level</t>
        </is>
      </c>
      <c r="C9" s="4" t="inlineStr">
        <is>
          <t>m³</t>
        </is>
      </c>
      <c r="D9" s="4" t="n">
        <v>671.7</v>
      </c>
      <c r="E9" s="4" t="n"/>
      <c r="F9" s="4">
        <f>D9*E9</f>
        <v/>
      </c>
    </row>
    <row r="10">
      <c r="A10" s="4" t="inlineStr">
        <is>
          <t>B15.3</t>
        </is>
      </c>
      <c r="B10" s="4" t="inlineStr">
        <is>
          <t>Permanent steel lining, 6 mm thick, to 1200 mm diameter piles, to rock level (42 nr)</t>
        </is>
      </c>
      <c r="C10" s="4" t="inlineStr">
        <is>
          <t>m</t>
        </is>
      </c>
      <c r="D10" s="4" t="n">
        <v>707.1</v>
      </c>
      <c r="E10" s="4" t="n"/>
      <c r="F10" s="4">
        <f>D10*E10</f>
        <v/>
      </c>
    </row>
    <row r="11">
      <c r="A11" s="4" t="inlineStr">
        <is>
          <t>B15.5</t>
        </is>
      </c>
      <c r="B11" s="4" t="inlineStr">
        <is>
          <t>Concrete filling to 1200 mm diameter bored piles, grade C28/35</t>
        </is>
      </c>
      <c r="C11" s="4" t="inlineStr">
        <is>
          <t>m³</t>
        </is>
      </c>
      <c r="D11" s="4" t="n">
        <v>1102.8</v>
      </c>
      <c r="E11" s="4" t="n"/>
      <c r="F11" s="4">
        <f>D11*E11</f>
        <v/>
      </c>
    </row>
    <row r="12">
      <c r="A12" s="4" t="inlineStr">
        <is>
          <t>B15.6</t>
        </is>
      </c>
      <c r="B12" s="4" t="inlineStr">
        <is>
          <t>Cutting off tops of piles</t>
        </is>
      </c>
      <c r="C12" s="4" t="inlineStr">
        <is>
          <t>nr</t>
        </is>
      </c>
      <c r="D12" s="4" t="n">
        <v>42</v>
      </c>
      <c r="E12" s="4" t="n"/>
      <c r="F12" s="4">
        <f>D12*E12</f>
        <v/>
      </c>
    </row>
    <row r="13">
      <c r="A13" s="4" t="inlineStr">
        <is>
          <t>B18</t>
        </is>
      </c>
      <c r="B13" s="4" t="inlineStr">
        <is>
          <t>Testing piling: low-strain integrity testing of piles (42 nr)</t>
        </is>
      </c>
      <c r="C13" s="4" t="inlineStr">
        <is>
          <t>item</t>
        </is>
      </c>
      <c r="D13" s="4" t="n">
        <v>1</v>
      </c>
      <c r="E13" s="4" t="n"/>
      <c r="F13" s="4">
        <f>D13*E13</f>
        <v/>
      </c>
    </row>
    <row r="14">
      <c r="A14" s="4" t="inlineStr">
        <is>
          <t>B18</t>
        </is>
      </c>
      <c r="B14" s="4" t="inlineStr">
        <is>
          <t>Testing piling: trial piles and initial load tests (4 nr, 93.8 m)</t>
        </is>
      </c>
      <c r="C14" s="4" t="inlineStr">
        <is>
          <t>item</t>
        </is>
      </c>
      <c r="D14" s="4" t="n">
        <v>1</v>
      </c>
      <c r="E14" s="4" t="n"/>
      <c r="F14" s="4">
        <f>D14*E14</f>
        <v/>
      </c>
    </row>
    <row r="15">
      <c r="A15" s="5" t="inlineStr">
        <is>
          <t>Section C: Concrete work</t>
        </is>
      </c>
      <c r="B15" s="4" t="inlineStr"/>
      <c r="C15" s="4" t="inlineStr"/>
      <c r="D15" s="4" t="n"/>
      <c r="E15" s="4" t="n"/>
      <c r="F15" s="4" t="n"/>
    </row>
    <row r="16">
      <c r="A16" s="4" t="inlineStr">
        <is>
          <t>C2.3</t>
        </is>
      </c>
      <c r="B16" s="4" t="inlineStr">
        <is>
          <t>Plain poured concrete in blinding, 100 mm thick, below pile caps, grade as specified</t>
        </is>
      </c>
      <c r="C16" s="4" t="inlineStr">
        <is>
          <t>m³</t>
        </is>
      </c>
      <c r="D16" s="4" t="n">
        <v>28.8</v>
      </c>
      <c r="E16" s="4" t="n"/>
      <c r="F16" s="4">
        <f>D16*E16</f>
        <v/>
      </c>
    </row>
    <row r="17">
      <c r="A17" s="4" t="inlineStr">
        <is>
          <t>C2.2</t>
        </is>
      </c>
      <c r="B17" s="4" t="inlineStr">
        <is>
          <t>Reinforced poured concrete grade C28/35 in pile caps</t>
        </is>
      </c>
      <c r="C17" s="4" t="inlineStr">
        <is>
          <t>m³</t>
        </is>
      </c>
      <c r="D17" s="4" t="n">
        <v>578.6</v>
      </c>
      <c r="E17" s="4" t="n"/>
      <c r="F17" s="4">
        <f>D17*E17</f>
        <v/>
      </c>
    </row>
    <row r="18">
      <c r="A18" s="4" t="inlineStr">
        <is>
          <t>C2.11</t>
        </is>
      </c>
      <c r="B18" s="4" t="inlineStr">
        <is>
          <t>Reinforced poured concrete grade C28/35 in bridge piers, pier caps and bearing plinths</t>
        </is>
      </c>
      <c r="C18" s="4" t="inlineStr">
        <is>
          <t>m³</t>
        </is>
      </c>
      <c r="D18" s="4" t="n">
        <v>227.5</v>
      </c>
      <c r="E18" s="4" t="n"/>
      <c r="F18" s="4">
        <f>D18*E18</f>
        <v/>
      </c>
    </row>
    <row r="19">
      <c r="A19" s="4" t="inlineStr">
        <is>
          <t>C2.11</t>
        </is>
      </c>
      <c r="B19" s="4" t="inlineStr">
        <is>
          <t>Reinforced poured concrete in bridge abutment walls and caps, grade as specified</t>
        </is>
      </c>
      <c r="C19" s="4" t="inlineStr">
        <is>
          <t>m³</t>
        </is>
      </c>
      <c r="D19" s="4" t="n">
        <v>140.2</v>
      </c>
      <c r="E19" s="4" t="n"/>
      <c r="F19" s="4">
        <f>D19*E19</f>
        <v/>
      </c>
    </row>
    <row r="20">
      <c r="A20" s="4" t="inlineStr">
        <is>
          <t>C3.2</t>
        </is>
      </c>
      <c r="B20" s="4" t="inlineStr">
        <is>
          <t>High yield deformed bar reinforcement to BS 4449 in piles and pile caps; diameters stated on issue of bar schedules (provisional)</t>
        </is>
      </c>
      <c r="C20" s="4" t="inlineStr">
        <is>
          <t>t</t>
        </is>
      </c>
      <c r="D20" s="4" t="n">
        <v>184.4</v>
      </c>
      <c r="E20" s="4" t="n"/>
      <c r="F20" s="4">
        <f>D20*E20</f>
        <v/>
      </c>
    </row>
    <row r="21">
      <c r="A21" s="4" t="inlineStr">
        <is>
          <t>C3.2</t>
        </is>
      </c>
      <c r="B21" s="4" t="inlineStr">
        <is>
          <t>Ditto in piers and abutments (provisional)</t>
        </is>
      </c>
      <c r="C21" s="4" t="inlineStr">
        <is>
          <t>t</t>
        </is>
      </c>
      <c r="D21" s="4" t="n">
        <v>48.8</v>
      </c>
      <c r="E21" s="4" t="n"/>
      <c r="F21" s="4">
        <f>D21*E21</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72"/>
  <sheetViews>
    <sheetView workbookViewId="0">
      <pane ySplit="4" topLeftCell="A5" activePane="bottomLeft" state="frozen"/>
      <selection pane="bottomLeft" activeCell="A1" sqref="A1"/>
    </sheetView>
  </sheetViews>
  <sheetFormatPr baseColWidth="8" defaultRowHeight="15"/>
  <cols>
    <col width="10" customWidth="1" min="1" max="1"/>
    <col width="90" customWidth="1" min="2" max="2"/>
    <col width="8" customWidth="1" min="3" max="3"/>
    <col width="12" customWidth="1" min="4" max="4"/>
    <col width="12" customWidth="1" min="5" max="5"/>
    <col width="14" customWidth="1" min="6" max="6"/>
  </cols>
  <sheetData>
    <row r="1">
      <c r="A1" s="1" t="inlineStr">
        <is>
          <t>Bill excerpt to CESMM4: bridge foundations and substructure</t>
        </is>
      </c>
    </row>
    <row r="2">
      <c r="A2" s="2" t="inlineStr">
        <is>
          <t>Sample. The river bridge in Arched's published case studies, measured to CESMM4; project details removed. AI first pass, checked and signed off by an engineer. arched.ai</t>
        </is>
      </c>
    </row>
    <row r="4">
      <c r="A4" s="3" t="inlineStr">
        <is>
          <t>Number</t>
        </is>
      </c>
      <c r="B4" s="3" t="inlineStr">
        <is>
          <t>Item description</t>
        </is>
      </c>
      <c r="C4" s="3" t="inlineStr">
        <is>
          <t>Unit</t>
        </is>
      </c>
      <c r="D4" s="3" t="inlineStr">
        <is>
          <t>Quantity</t>
        </is>
      </c>
      <c r="E4" s="3" t="inlineStr">
        <is>
          <t>Rate</t>
        </is>
      </c>
      <c r="F4" s="3" t="inlineStr">
        <is>
          <t>Amount</t>
        </is>
      </c>
    </row>
    <row r="5">
      <c r="A5" s="4" t="inlineStr"/>
      <c r="B5" s="5" t="inlineStr">
        <is>
          <t>Class E: Earthworks</t>
        </is>
      </c>
      <c r="C5" s="4" t="inlineStr"/>
      <c r="D5" s="4" t="n"/>
      <c r="E5" s="4" t="n"/>
      <c r="F5" s="4" t="n"/>
    </row>
    <row r="6">
      <c r="A6" s="4" t="inlineStr"/>
      <c r="B6" s="6" t="inlineStr">
        <is>
          <t>Excavation for foundations; material other than topsoil, rock or artificial hard material; pile caps, around pile shafts</t>
        </is>
      </c>
      <c r="C6" s="4" t="inlineStr"/>
      <c r="D6" s="4" t="n"/>
      <c r="E6" s="4" t="n"/>
      <c r="F6" s="4" t="n"/>
    </row>
    <row r="7">
      <c r="A7" s="4" t="inlineStr">
        <is>
          <t>E324.1</t>
        </is>
      </c>
      <c r="B7" s="4" t="inlineStr">
        <is>
          <t>Maximum depth 1–2 m: abutments A1, A2, pier P5</t>
        </is>
      </c>
      <c r="C7" s="4" t="inlineStr">
        <is>
          <t>m³</t>
        </is>
      </c>
      <c r="D7" s="4" t="n">
        <v>493.2</v>
      </c>
      <c r="E7" s="4" t="n"/>
      <c r="F7" s="4">
        <f>D7*E7</f>
        <v/>
      </c>
    </row>
    <row r="8">
      <c r="A8" s="4" t="inlineStr">
        <is>
          <t>E325</t>
        </is>
      </c>
      <c r="B8" s="4" t="inlineStr">
        <is>
          <t>Maximum depth 2–5 m: pier P1</t>
        </is>
      </c>
      <c r="C8" s="4" t="inlineStr">
        <is>
          <t>m³</t>
        </is>
      </c>
      <c r="D8" s="4" t="n">
        <v>92.7</v>
      </c>
      <c r="E8" s="4" t="n"/>
      <c r="F8" s="4">
        <f>D8*E8</f>
        <v/>
      </c>
    </row>
    <row r="9">
      <c r="A9" s="4" t="inlineStr"/>
      <c r="B9" s="6" t="inlineStr">
        <is>
          <t>Ditto, below the river (the body of water identified in the Preamble); Commencing Surface river bed</t>
        </is>
      </c>
      <c r="C9" s="4" t="inlineStr"/>
      <c r="D9" s="4" t="n"/>
      <c r="E9" s="4" t="n"/>
      <c r="F9" s="4" t="n"/>
    </row>
    <row r="10">
      <c r="A10" s="4" t="inlineStr">
        <is>
          <t>E322</t>
        </is>
      </c>
      <c r="B10" s="4" t="inlineStr">
        <is>
          <t>Maximum depth 0.25–0.5 m: pier P2</t>
        </is>
      </c>
      <c r="C10" s="4" t="inlineStr">
        <is>
          <t>m³</t>
        </is>
      </c>
      <c r="D10" s="4" t="n">
        <v>12.8</v>
      </c>
      <c r="E10" s="4" t="n"/>
      <c r="F10" s="4">
        <f>D10*E10</f>
        <v/>
      </c>
    </row>
    <row r="11">
      <c r="A11" s="4" t="inlineStr">
        <is>
          <t>E324.2</t>
        </is>
      </c>
      <c r="B11" s="4" t="inlineStr">
        <is>
          <t>Maximum depth 1–2 m: piers P3, P4</t>
        </is>
      </c>
      <c r="C11" s="4" t="inlineStr">
        <is>
          <t>m³</t>
        </is>
      </c>
      <c r="D11" s="4" t="n">
        <v>72.90000000000001</v>
      </c>
      <c r="E11" s="4" t="n"/>
      <c r="F11" s="4">
        <f>D11*E11</f>
        <v/>
      </c>
    </row>
    <row r="12">
      <c r="A12" s="4" t="inlineStr"/>
      <c r="B12" s="6" t="inlineStr">
        <is>
          <t>Excavation ancillaries</t>
        </is>
      </c>
      <c r="C12" s="4" t="inlineStr"/>
      <c r="D12" s="4" t="n"/>
      <c r="E12" s="4" t="n"/>
      <c r="F12" s="4" t="n"/>
    </row>
    <row r="13">
      <c r="A13" s="4" t="inlineStr">
        <is>
          <t>E522</t>
        </is>
      </c>
      <c r="B13" s="4" t="inlineStr">
        <is>
          <t>Preparation of excavated surfaces, material other than topsoil, rock or artificial hard material: below blinding to pile caps</t>
        </is>
      </c>
      <c r="C13" s="4" t="inlineStr">
        <is>
          <t>m²</t>
        </is>
      </c>
      <c r="D13" s="4" t="n">
        <v>288.2</v>
      </c>
      <c r="E13" s="4" t="n"/>
      <c r="F13" s="4">
        <f>D13*E13</f>
        <v/>
      </c>
    </row>
    <row r="14">
      <c r="A14" s="4" t="inlineStr">
        <is>
          <t>E532</t>
        </is>
      </c>
      <c r="B14" s="4" t="inlineStr">
        <is>
          <t>Disposal of excavated material other than topsoil, rock or artificial hard material</t>
        </is>
      </c>
      <c r="C14" s="4" t="inlineStr">
        <is>
          <t>m³</t>
        </is>
      </c>
      <c r="D14" s="4" t="n">
        <v>671.7</v>
      </c>
      <c r="E14" s="4" t="n"/>
      <c r="F14" s="4">
        <f>D14*E14</f>
        <v/>
      </c>
    </row>
    <row r="15">
      <c r="A15" s="4" t="inlineStr"/>
      <c r="B15" s="5" t="inlineStr">
        <is>
          <t>Class F: In situ concrete</t>
        </is>
      </c>
      <c r="C15" s="4" t="inlineStr"/>
      <c r="D15" s="4" t="n"/>
      <c r="E15" s="4" t="n"/>
      <c r="F15" s="4" t="n"/>
    </row>
    <row r="16">
      <c r="A16" s="4" t="inlineStr"/>
      <c r="B16" s="6" t="inlineStr">
        <is>
          <t>Provision of concrete; designed mix to BS 8500-2 and Specification Series 1700; cement to BS EN 197-1; 20 mm aggregate; exposure class as Appendix 17/1</t>
        </is>
      </c>
      <c r="C16" s="4" t="inlineStr"/>
      <c r="D16" s="4" t="n"/>
      <c r="E16" s="4" t="n"/>
      <c r="F16" s="4" t="n"/>
    </row>
    <row r="17">
      <c r="A17" s="4" t="inlineStr">
        <is>
          <t>F122</t>
        </is>
      </c>
      <c r="B17" s="4" t="inlineStr">
        <is>
          <t>Strength class C12/15: blinding</t>
        </is>
      </c>
      <c r="C17" s="4" t="inlineStr">
        <is>
          <t>m³</t>
        </is>
      </c>
      <c r="D17" s="4" t="n">
        <v>28.8</v>
      </c>
      <c r="E17" s="4" t="n"/>
      <c r="F17" s="4">
        <f>D17*E17</f>
        <v/>
      </c>
    </row>
    <row r="18">
      <c r="A18" s="4" t="inlineStr">
        <is>
          <t>F152</t>
        </is>
      </c>
      <c r="B18" s="4" t="inlineStr">
        <is>
          <t>Strength class C25/30: abutments</t>
        </is>
      </c>
      <c r="C18" s="4" t="inlineStr">
        <is>
          <t>m³</t>
        </is>
      </c>
      <c r="D18" s="4" t="n">
        <v>140.2</v>
      </c>
      <c r="E18" s="4" t="n"/>
      <c r="F18" s="4">
        <f>D18*E18</f>
        <v/>
      </c>
    </row>
    <row r="19">
      <c r="A19" s="4" t="inlineStr">
        <is>
          <t>F162</t>
        </is>
      </c>
      <c r="B19" s="4" t="inlineStr">
        <is>
          <t>Strength class C28/35: pile caps, piers and pier caps</t>
        </is>
      </c>
      <c r="C19" s="4" t="inlineStr">
        <is>
          <t>m³</t>
        </is>
      </c>
      <c r="D19" s="4" t="n">
        <v>796.7</v>
      </c>
      <c r="E19" s="4" t="n"/>
      <c r="F19" s="4">
        <f>D19*E19</f>
        <v/>
      </c>
    </row>
    <row r="20">
      <c r="A20" s="4" t="inlineStr"/>
      <c r="B20" s="6" t="inlineStr">
        <is>
          <t>Placing of mass concrete</t>
        </is>
      </c>
      <c r="C20" s="4" t="inlineStr"/>
      <c r="D20" s="4" t="n"/>
      <c r="E20" s="4" t="n"/>
      <c r="F20" s="4" t="n"/>
    </row>
    <row r="21">
      <c r="A21" s="4" t="inlineStr">
        <is>
          <t>F611</t>
        </is>
      </c>
      <c r="B21" s="4" t="inlineStr">
        <is>
          <t>Blinding, thickness not exceeding 150 mm, below pile caps</t>
        </is>
      </c>
      <c r="C21" s="4" t="inlineStr">
        <is>
          <t>m³</t>
        </is>
      </c>
      <c r="D21" s="4" t="n">
        <v>28.8</v>
      </c>
      <c r="E21" s="4" t="n"/>
      <c r="F21" s="4">
        <f>D21*E21</f>
        <v/>
      </c>
    </row>
    <row r="22">
      <c r="A22" s="4" t="inlineStr"/>
      <c r="B22" s="6" t="inlineStr">
        <is>
          <t>Placing of reinforced concrete</t>
        </is>
      </c>
      <c r="C22" s="4" t="inlineStr"/>
      <c r="D22" s="4" t="n"/>
      <c r="E22" s="4" t="n"/>
      <c r="F22" s="4" t="n"/>
    </row>
    <row r="23">
      <c r="A23" s="4" t="inlineStr">
        <is>
          <t>F724</t>
        </is>
      </c>
      <c r="B23" s="4" t="inlineStr">
        <is>
          <t>Bases, footings, pile caps and ground slabs, thickness exceeding 500 mm: pile caps</t>
        </is>
      </c>
      <c r="C23" s="4" t="inlineStr">
        <is>
          <t>m³</t>
        </is>
      </c>
      <c r="D23" s="4" t="n">
        <v>578.6</v>
      </c>
      <c r="E23" s="4" t="n"/>
      <c r="F23" s="4">
        <f>D23*E23</f>
        <v/>
      </c>
    </row>
    <row r="24">
      <c r="A24" s="4" t="inlineStr">
        <is>
          <t>F742</t>
        </is>
      </c>
      <c r="B24" s="4" t="inlineStr">
        <is>
          <t>Walls, thickness 150–300 mm: abutment rear, side, inner and dirt walls</t>
        </is>
      </c>
      <c r="C24" s="4" t="inlineStr">
        <is>
          <t>m³</t>
        </is>
      </c>
      <c r="D24" s="4" t="n">
        <v>121.5</v>
      </c>
      <c r="E24" s="4" t="n"/>
      <c r="F24" s="4">
        <f>D24*E24</f>
        <v/>
      </c>
    </row>
    <row r="25">
      <c r="A25" s="4" t="inlineStr">
        <is>
          <t>F743</t>
        </is>
      </c>
      <c r="B25" s="4" t="inlineStr">
        <is>
          <t>Walls, thickness 300–500 mm: abutment front walls, 400 mm</t>
        </is>
      </c>
      <c r="C25" s="4" t="inlineStr">
        <is>
          <t>m³</t>
        </is>
      </c>
      <c r="D25" s="4" t="n">
        <v>6.7</v>
      </c>
      <c r="E25" s="4" t="n"/>
      <c r="F25" s="4">
        <f>D25*E25</f>
        <v/>
      </c>
    </row>
    <row r="26">
      <c r="A26" s="4" t="inlineStr">
        <is>
          <t>F764</t>
        </is>
      </c>
      <c r="B26" s="4" t="inlineStr">
        <is>
          <t>Beams, cross-sectional area 0.25–1 m²: abutment caps, 1000 × 500 mm</t>
        </is>
      </c>
      <c r="C26" s="4" t="inlineStr">
        <is>
          <t>m³</t>
        </is>
      </c>
      <c r="D26" s="4" t="n">
        <v>12</v>
      </c>
      <c r="E26" s="4" t="n"/>
      <c r="F26" s="4">
        <f>D26*E26</f>
        <v/>
      </c>
    </row>
    <row r="27">
      <c r="A27" s="4" t="inlineStr">
        <is>
          <t>F755</t>
        </is>
      </c>
      <c r="B27" s="4" t="inlineStr">
        <is>
          <t>Columns and piers, cross-sectional area exceeding 1 m²: circular piers, 2200 mm diameter</t>
        </is>
      </c>
      <c r="C27" s="4" t="inlineStr">
        <is>
          <t>m³</t>
        </is>
      </c>
      <c r="D27" s="4" t="n">
        <v>53.2</v>
      </c>
      <c r="E27" s="4" t="n"/>
      <c r="F27" s="4">
        <f>D27*E27</f>
        <v/>
      </c>
    </row>
    <row r="28">
      <c r="A28" s="4" t="inlineStr">
        <is>
          <t>F766</t>
        </is>
      </c>
      <c r="B28" s="4" t="inlineStr">
        <is>
          <t>Special beam sections: pier caps PC1 to PC5, crosshead 10.0 × 2.5 m, 0.75 m deep at the ends and 1.5 m at the pier, on a 2.5 × 2.5 × 0.4 m bottom block</t>
        </is>
      </c>
      <c r="C28" s="4" t="inlineStr">
        <is>
          <t>m³</t>
        </is>
      </c>
      <c r="D28" s="4" t="n">
        <v>164.8</v>
      </c>
      <c r="E28" s="4" t="n"/>
      <c r="F28" s="4">
        <f>D28*E28</f>
        <v/>
      </c>
    </row>
    <row r="29">
      <c r="A29" s="4" t="inlineStr"/>
      <c r="B29" s="5" t="inlineStr">
        <is>
          <t>Class G: Concrete ancillaries</t>
        </is>
      </c>
      <c r="C29" s="4" t="inlineStr"/>
      <c r="D29" s="4" t="n"/>
      <c r="E29" s="4" t="n"/>
      <c r="F29" s="4" t="n"/>
    </row>
    <row r="30">
      <c r="A30" s="4" t="inlineStr"/>
      <c r="B30" s="6" t="inlineStr">
        <is>
          <t>Formwork; rough finish, Class F1 to Specification Series 1700: faces to be buried or hidden</t>
        </is>
      </c>
      <c r="C30" s="4" t="inlineStr"/>
      <c r="D30" s="4" t="n"/>
      <c r="E30" s="4" t="n"/>
      <c r="F30" s="4" t="n"/>
    </row>
    <row r="31">
      <c r="A31" s="4" t="inlineStr">
        <is>
          <t>G144</t>
        </is>
      </c>
      <c r="B31" s="4" t="inlineStr">
        <is>
          <t>Plane vertical, width 0.4–1.22 m: abutment pile cap sides, two 900 mm tiers; inner face of abutment front walls, 700 mm</t>
        </is>
      </c>
      <c r="C31" s="4" t="inlineStr">
        <is>
          <t>m²</t>
        </is>
      </c>
      <c r="D31" s="4" t="n">
        <v>158.6</v>
      </c>
      <c r="E31" s="4" t="n"/>
      <c r="F31" s="4">
        <f>D31*E31</f>
        <v/>
      </c>
    </row>
    <row r="32">
      <c r="A32" s="4" t="inlineStr">
        <is>
          <t>G145</t>
        </is>
      </c>
      <c r="B32" s="4" t="inlineStr">
        <is>
          <t>Plane vertical, width exceeding 1.22 m: pier pile cap sides, 1800 mm; abutment rear walls, inner walls, inner faces of side and dirt walls</t>
        </is>
      </c>
      <c r="C32" s="4" t="inlineStr">
        <is>
          <t>m²</t>
        </is>
      </c>
      <c r="D32" s="4" t="n">
        <v>869.5</v>
      </c>
      <c r="E32" s="4" t="n"/>
      <c r="F32" s="4">
        <f>D32*E32</f>
        <v/>
      </c>
    </row>
    <row r="33">
      <c r="A33" s="4" t="inlineStr"/>
      <c r="B33" s="6" t="inlineStr">
        <is>
          <t>Formwork; other stated finish, Class F3 to Specification Series 1700: exposed faces</t>
        </is>
      </c>
      <c r="C33" s="4" t="inlineStr"/>
      <c r="D33" s="4" t="n"/>
      <c r="E33" s="4" t="n"/>
      <c r="F33" s="4" t="n"/>
    </row>
    <row r="34">
      <c r="A34" s="4" t="inlineStr">
        <is>
          <t>G315</t>
        </is>
      </c>
      <c r="B34" s="4" t="inlineStr">
        <is>
          <t>Plane horizontal, width exceeding 1.22 m: soffits of bottom blocks to pier caps, outside the pier</t>
        </is>
      </c>
      <c r="C34" s="4" t="inlineStr">
        <is>
          <t>m²</t>
        </is>
      </c>
      <c r="D34" s="4" t="n">
        <v>12.2</v>
      </c>
      <c r="E34" s="4" t="n"/>
      <c r="F34" s="4">
        <f>D34*E34</f>
        <v/>
      </c>
    </row>
    <row r="35">
      <c r="A35" s="4" t="inlineStr">
        <is>
          <t>G325</t>
        </is>
      </c>
      <c r="B35" s="4" t="inlineStr">
        <is>
          <t>Plane sloping, width exceeding 1.22 m: soffits of pier cap cantilevers</t>
        </is>
      </c>
      <c r="C35" s="4" t="inlineStr">
        <is>
          <t>m²</t>
        </is>
      </c>
      <c r="D35" s="4" t="n">
        <v>95.59999999999999</v>
      </c>
      <c r="E35" s="4" t="n"/>
      <c r="F35" s="4">
        <f>D35*E35</f>
        <v/>
      </c>
    </row>
    <row r="36">
      <c r="A36" s="4" t="inlineStr">
        <is>
          <t>G343</t>
        </is>
      </c>
      <c r="B36" s="4" t="inlineStr">
        <is>
          <t>Plane vertical, width 0.2–0.4 m: sides of bottom blocks to pier caps, 400 mm</t>
        </is>
      </c>
      <c r="C36" s="4" t="inlineStr">
        <is>
          <t>m²</t>
        </is>
      </c>
      <c r="D36" s="4" t="n">
        <v>20</v>
      </c>
      <c r="E36" s="4" t="n"/>
      <c r="F36" s="4">
        <f>D36*E36</f>
        <v/>
      </c>
    </row>
    <row r="37">
      <c r="A37" s="4" t="inlineStr">
        <is>
          <t>G344</t>
        </is>
      </c>
      <c r="B37" s="4" t="inlineStr">
        <is>
          <t>Plane vertical, width 0.4–1.22 m: pier cap sides, depth varying 0.75–1.5 m, and ends, 750 mm; abutment cap sides, 500 mm; outer face of abutment front walls, 700 mm</t>
        </is>
      </c>
      <c r="C37" s="4" t="inlineStr">
        <is>
          <t>m²</t>
        </is>
      </c>
      <c r="D37" s="4" t="n">
        <v>183.4</v>
      </c>
      <c r="E37" s="4" t="n"/>
      <c r="F37" s="4">
        <f>D37*E37</f>
        <v/>
      </c>
    </row>
    <row r="38">
      <c r="A38" s="4" t="inlineStr">
        <is>
          <t>G345</t>
        </is>
      </c>
      <c r="B38" s="4" t="inlineStr">
        <is>
          <t>Plane vertical, width exceeding 1.22 m: outer faces of abutment side walls; front faces of dirt walls</t>
        </is>
      </c>
      <c r="C38" s="4" t="inlineStr">
        <is>
          <t>m²</t>
        </is>
      </c>
      <c r="D38" s="4" t="n">
        <v>177.4</v>
      </c>
      <c r="E38" s="4" t="n"/>
      <c r="F38" s="4">
        <f>D38*E38</f>
        <v/>
      </c>
    </row>
    <row r="39">
      <c r="A39" s="4" t="inlineStr">
        <is>
          <t>G355</t>
        </is>
      </c>
      <c r="B39" s="4" t="inlineStr">
        <is>
          <t>Curved to one radius in one plane, radius 1100 mm, width exceeding 1.22 m: circular piers</t>
        </is>
      </c>
      <c r="C39" s="4" t="inlineStr">
        <is>
          <t>m²</t>
        </is>
      </c>
      <c r="D39" s="4" t="n">
        <v>96.8</v>
      </c>
      <c r="E39" s="4" t="n"/>
      <c r="F39" s="4">
        <f>D39*E39</f>
        <v/>
      </c>
    </row>
    <row r="40">
      <c r="A40" s="4" t="inlineStr"/>
      <c r="B40" s="5" t="inlineStr">
        <is>
          <t>Class P: Piles</t>
        </is>
      </c>
      <c r="C40" s="4" t="inlineStr"/>
      <c r="D40" s="4" t="n"/>
      <c r="E40" s="4" t="n"/>
      <c r="F40" s="4" t="n"/>
    </row>
    <row r="41">
      <c r="A41" s="4" t="inlineStr"/>
      <c r="B41" s="6" t="inlineStr">
        <is>
          <t>Bored cast in place concrete piles, diameter 1200 mm; concrete designed mix C28/35, 20 mm aggregate (1,102.8 m³ in all, included in the rates)</t>
        </is>
      </c>
      <c r="C41" s="4" t="inlineStr"/>
      <c r="D41" s="4" t="n"/>
      <c r="E41" s="4" t="n"/>
      <c r="F41" s="4" t="n"/>
    </row>
    <row r="42">
      <c r="A42" s="4" t="inlineStr"/>
      <c r="B42" s="6" t="inlineStr">
        <is>
          <t>Commencing Surface existing ground: abutments A1, A2; piers P1, P5</t>
        </is>
      </c>
      <c r="C42" s="4" t="inlineStr"/>
      <c r="D42" s="4" t="n"/>
      <c r="E42" s="4" t="n"/>
      <c r="F42" s="4" t="n"/>
    </row>
    <row r="43">
      <c r="A43" s="4" t="inlineStr">
        <is>
          <t>P161.1</t>
        </is>
      </c>
      <c r="B43" s="4" t="inlineStr">
        <is>
          <t>Number of piles</t>
        </is>
      </c>
      <c r="C43" s="4" t="inlineStr">
        <is>
          <t>nr</t>
        </is>
      </c>
      <c r="D43" s="4" t="n">
        <v>26</v>
      </c>
      <c r="E43" s="4" t="n"/>
      <c r="F43" s="4">
        <f>D43*E43</f>
        <v/>
      </c>
    </row>
    <row r="44">
      <c r="A44" s="4" t="inlineStr">
        <is>
          <t>P162.1</t>
        </is>
      </c>
      <c r="B44" s="4" t="inlineStr">
        <is>
          <t>Concreted length</t>
        </is>
      </c>
      <c r="C44" s="4" t="inlineStr">
        <is>
          <t>m</t>
        </is>
      </c>
      <c r="D44" s="4" t="n">
        <v>649.3</v>
      </c>
      <c r="E44" s="4" t="n"/>
      <c r="F44" s="4">
        <f>D44*E44</f>
        <v/>
      </c>
    </row>
    <row r="45">
      <c r="A45" s="4" t="inlineStr">
        <is>
          <t>P163.1</t>
        </is>
      </c>
      <c r="B45" s="4" t="inlineStr">
        <is>
          <t>Depth bored to a maximum depth of 29 m</t>
        </is>
      </c>
      <c r="C45" s="4" t="inlineStr">
        <is>
          <t>m</t>
        </is>
      </c>
      <c r="D45" s="4" t="n">
        <v>702.6</v>
      </c>
      <c r="E45" s="4" t="n"/>
      <c r="F45" s="4">
        <f>D45*E45</f>
        <v/>
      </c>
    </row>
    <row r="46">
      <c r="A46" s="4" t="inlineStr"/>
      <c r="B46" s="6" t="inlineStr">
        <is>
          <t>Commencing Surface existing river bed: piers P2 to P4</t>
        </is>
      </c>
      <c r="C46" s="4" t="inlineStr"/>
      <c r="D46" s="4" t="n"/>
      <c r="E46" s="4" t="n"/>
      <c r="F46" s="4" t="n"/>
    </row>
    <row r="47">
      <c r="A47" s="4" t="inlineStr">
        <is>
          <t>P161.2</t>
        </is>
      </c>
      <c r="B47" s="4" t="inlineStr">
        <is>
          <t>Number of piles</t>
        </is>
      </c>
      <c r="C47" s="4" t="inlineStr">
        <is>
          <t>nr</t>
        </is>
      </c>
      <c r="D47" s="4" t="n">
        <v>12</v>
      </c>
      <c r="E47" s="4" t="n"/>
      <c r="F47" s="4">
        <f>D47*E47</f>
        <v/>
      </c>
    </row>
    <row r="48">
      <c r="A48" s="4" t="inlineStr">
        <is>
          <t>P162.2</t>
        </is>
      </c>
      <c r="B48" s="4" t="inlineStr">
        <is>
          <t>Concreted length</t>
        </is>
      </c>
      <c r="C48" s="4" t="inlineStr">
        <is>
          <t>m</t>
        </is>
      </c>
      <c r="D48" s="4" t="n">
        <v>232</v>
      </c>
      <c r="E48" s="4" t="n"/>
      <c r="F48" s="4">
        <f>D48*E48</f>
        <v/>
      </c>
    </row>
    <row r="49">
      <c r="A49" s="4" t="inlineStr">
        <is>
          <t>P163.2</t>
        </is>
      </c>
      <c r="B49" s="4" t="inlineStr">
        <is>
          <t>Depth bored to a maximum depth of 23 m</t>
        </is>
      </c>
      <c r="C49" s="4" t="inlineStr">
        <is>
          <t>m</t>
        </is>
      </c>
      <c r="D49" s="4" t="n">
        <v>242.5</v>
      </c>
      <c r="E49" s="4" t="n"/>
      <c r="F49" s="4">
        <f>D49*E49</f>
        <v/>
      </c>
    </row>
    <row r="50">
      <c r="A50" s="4" t="inlineStr"/>
      <c r="B50" s="6" t="inlineStr">
        <is>
          <t>Preliminary piles, for initial load tests (2 end-bearing, 2 friction); Commencing Surface existing ground</t>
        </is>
      </c>
      <c r="C50" s="4" t="inlineStr"/>
      <c r="D50" s="4" t="n"/>
      <c r="E50" s="4" t="n"/>
      <c r="F50" s="4" t="n"/>
    </row>
    <row r="51">
      <c r="A51" s="4" t="inlineStr">
        <is>
          <t>P161.3</t>
        </is>
      </c>
      <c r="B51" s="4" t="inlineStr">
        <is>
          <t>Number of piles</t>
        </is>
      </c>
      <c r="C51" s="4" t="inlineStr">
        <is>
          <t>nr</t>
        </is>
      </c>
      <c r="D51" s="4" t="n">
        <v>4</v>
      </c>
      <c r="E51" s="4" t="n"/>
      <c r="F51" s="4">
        <f>D51*E51</f>
        <v/>
      </c>
    </row>
    <row r="52">
      <c r="A52" s="4" t="inlineStr">
        <is>
          <t>P162.3</t>
        </is>
      </c>
      <c r="B52" s="4" t="inlineStr">
        <is>
          <t>Concreted length, to working-pile cut-off level</t>
        </is>
      </c>
      <c r="C52" s="4" t="inlineStr">
        <is>
          <t>m</t>
        </is>
      </c>
      <c r="D52" s="4" t="n">
        <v>93.8</v>
      </c>
      <c r="E52" s="4" t="n"/>
      <c r="F52" s="4">
        <f>D52*E52</f>
        <v/>
      </c>
    </row>
    <row r="53">
      <c r="A53" s="4" t="inlineStr">
        <is>
          <t>P163.3</t>
        </is>
      </c>
      <c r="B53" s="4" t="inlineStr">
        <is>
          <t>Depth bored to a maximum depth of 28 m</t>
        </is>
      </c>
      <c r="C53" s="4" t="inlineStr">
        <is>
          <t>m</t>
        </is>
      </c>
      <c r="D53" s="4" t="n">
        <v>100.7</v>
      </c>
      <c r="E53" s="4" t="n"/>
      <c r="F53" s="4">
        <f>D53*E53</f>
        <v/>
      </c>
    </row>
    <row r="54">
      <c r="A54" s="4" t="inlineStr"/>
      <c r="B54" s="5" t="inlineStr">
        <is>
          <t>Class Q: Piling ancillaries</t>
        </is>
      </c>
      <c r="C54" s="4" t="inlineStr"/>
      <c r="D54" s="4" t="n"/>
      <c r="E54" s="4" t="n"/>
      <c r="F54" s="4" t="n"/>
    </row>
    <row r="55">
      <c r="A55" s="4" t="inlineStr"/>
      <c r="B55" s="6" t="inlineStr">
        <is>
          <t>Cast in place concrete piles, diameter 1200 mm</t>
        </is>
      </c>
      <c r="C55" s="4" t="inlineStr"/>
      <c r="D55" s="4" t="n"/>
      <c r="E55" s="4" t="n"/>
      <c r="F55" s="4" t="n"/>
    </row>
    <row r="56">
      <c r="A56" s="4" t="inlineStr">
        <is>
          <t>Q126.1</t>
        </is>
      </c>
      <c r="B56" s="4" t="inlineStr">
        <is>
          <t>Backfilling empty bore with excavated material: working piles</t>
        </is>
      </c>
      <c r="C56" s="4" t="inlineStr">
        <is>
          <t>m</t>
        </is>
      </c>
      <c r="D56" s="4" t="n">
        <v>63.9</v>
      </c>
      <c r="E56" s="4" t="n"/>
      <c r="F56" s="4">
        <f>D56*E56</f>
        <v/>
      </c>
    </row>
    <row r="57">
      <c r="A57" s="4" t="inlineStr">
        <is>
          <t>Q126.2</t>
        </is>
      </c>
      <c r="B57" s="4" t="inlineStr">
        <is>
          <t>Backfilling empty bore with excavated material: preliminary piles</t>
        </is>
      </c>
      <c r="C57" s="4" t="inlineStr">
        <is>
          <t>m</t>
        </is>
      </c>
      <c r="D57" s="4" t="n">
        <v>6.9</v>
      </c>
      <c r="E57" s="4" t="n"/>
      <c r="F57" s="4">
        <f>D57*E57</f>
        <v/>
      </c>
    </row>
    <row r="58">
      <c r="A58" s="4" t="inlineStr">
        <is>
          <t>Q136</t>
        </is>
      </c>
      <c r="B58" s="4" t="inlineStr">
        <is>
          <t>Permanent casings, 6 mm steel to BS EN 10025 S275, uncoated, each length not exceeding 13 m</t>
        </is>
      </c>
      <c r="C58" s="4" t="inlineStr">
        <is>
          <t>m</t>
        </is>
      </c>
      <c r="D58" s="4" t="n">
        <v>105.4</v>
      </c>
      <c r="E58" s="4" t="n"/>
      <c r="F58" s="4">
        <f>D58*E58</f>
        <v/>
      </c>
    </row>
    <row r="59">
      <c r="A59" s="4" t="inlineStr">
        <is>
          <t>Q146</t>
        </is>
      </c>
      <c r="B59" s="4" t="inlineStr">
        <is>
          <t>Permanent casings, 6 mm steel to BS EN 10025 S275, uncoated, each length exceeding 13 m</t>
        </is>
      </c>
      <c r="C59" s="4" t="inlineStr">
        <is>
          <t>m</t>
        </is>
      </c>
      <c r="D59" s="4" t="n">
        <v>672.5</v>
      </c>
      <c r="E59" s="4" t="n"/>
      <c r="F59" s="4">
        <f>D59*E59</f>
        <v/>
      </c>
    </row>
    <row r="60">
      <c r="A60" s="4" t="inlineStr">
        <is>
          <t>Q176</t>
        </is>
      </c>
      <c r="B60" s="4" t="inlineStr">
        <is>
          <t>Cutting off surplus lengths, including permanent casing: working piles (600 mm cast above cut-off level)</t>
        </is>
      </c>
      <c r="C60" s="4" t="inlineStr">
        <is>
          <t>m</t>
        </is>
      </c>
      <c r="D60" s="4" t="n">
        <v>22.8</v>
      </c>
      <c r="E60" s="4" t="n"/>
      <c r="F60" s="4">
        <f>D60*E60</f>
        <v/>
      </c>
    </row>
    <row r="61">
      <c r="A61" s="4" t="inlineStr">
        <is>
          <t>Q186</t>
        </is>
      </c>
      <c r="B61" s="4" t="inlineStr">
        <is>
          <t>Preparing heads: working piles</t>
        </is>
      </c>
      <c r="C61" s="4" t="inlineStr">
        <is>
          <t>nr</t>
        </is>
      </c>
      <c r="D61" s="4" t="n">
        <v>38</v>
      </c>
      <c r="E61" s="4" t="n"/>
      <c r="F61" s="4">
        <f>D61*E61</f>
        <v/>
      </c>
    </row>
    <row r="62">
      <c r="A62" s="4" t="inlineStr"/>
      <c r="B62" s="6" t="inlineStr">
        <is>
          <t>Pile tests</t>
        </is>
      </c>
      <c r="C62" s="4" t="inlineStr"/>
      <c r="D62" s="4" t="n"/>
      <c r="E62" s="4" t="n"/>
      <c r="F62" s="4" t="n"/>
    </row>
    <row r="63">
      <c r="A63" s="4" t="inlineStr">
        <is>
          <t>Q815</t>
        </is>
      </c>
      <c r="B63" s="4" t="inlineStr">
        <is>
          <t>Maintained loading with kentledge reaction; test load 420 t (4,120 kN): preliminary friction piles</t>
        </is>
      </c>
      <c r="C63" s="4" t="inlineStr">
        <is>
          <t>nr</t>
        </is>
      </c>
      <c r="D63" s="4" t="n">
        <v>2</v>
      </c>
      <c r="E63" s="4" t="n"/>
      <c r="F63" s="4">
        <f>D63*E63</f>
        <v/>
      </c>
    </row>
    <row r="64">
      <c r="A64" s="4" t="inlineStr">
        <is>
          <t>Q816</t>
        </is>
      </c>
      <c r="B64" s="4" t="inlineStr">
        <is>
          <t>Maintained loading with kentledge reaction; test load 720 t (7,060 kN): preliminary end-bearing piles</t>
        </is>
      </c>
      <c r="C64" s="4" t="inlineStr">
        <is>
          <t>nr</t>
        </is>
      </c>
      <c r="D64" s="4" t="n">
        <v>2</v>
      </c>
      <c r="E64" s="4" t="n"/>
      <c r="F64" s="4">
        <f>D64*E64</f>
        <v/>
      </c>
    </row>
    <row r="65">
      <c r="A65" s="4" t="inlineStr">
        <is>
          <t>Q840.1</t>
        </is>
      </c>
      <c r="B65" s="4" t="inlineStr">
        <is>
          <t>Non-destructive integrity tests, low strain: working piles</t>
        </is>
      </c>
      <c r="C65" s="4" t="inlineStr">
        <is>
          <t>nr</t>
        </is>
      </c>
      <c r="D65" s="4" t="n">
        <v>38</v>
      </c>
      <c r="E65" s="4" t="n"/>
      <c r="F65" s="4">
        <f>D65*E65</f>
        <v/>
      </c>
    </row>
    <row r="66">
      <c r="A66" s="4" t="inlineStr">
        <is>
          <t>Q840.2</t>
        </is>
      </c>
      <c r="B66" s="4" t="inlineStr">
        <is>
          <t>Non-destructive integrity tests, low strain: preliminary piles</t>
        </is>
      </c>
      <c r="C66" s="4" t="inlineStr">
        <is>
          <t>nr</t>
        </is>
      </c>
      <c r="D66" s="4" t="n">
        <v>4</v>
      </c>
      <c r="E66" s="4" t="n"/>
      <c r="F66" s="4">
        <f>D66*E66</f>
        <v/>
      </c>
    </row>
    <row r="68">
      <c r="B68" s="4" t="inlineStr">
        <is>
          <t>Note 01. Excerpt only: dewatering and cofferdams at the river-bed piers P2 to P4 are method-related charges (Class A), and filling is measured on the full bill once founding and formation levels are confirmed (clarification pack queries 02 and 03).</t>
        </is>
      </c>
    </row>
    <row r="69">
      <c r="B69" s="4" t="inlineStr">
        <is>
          <t>Note 02. Reinforcement is not billed here. CESMM4 measures it by bar size (G52-, and Q21- in piles), and the drawings give no bar schedules (clarification pack query 10). The estimate carries provisional allowances of 184 t in foundations and 49 t in substructure; 49 t is light for the pier caps and will be revisited with the schedules.</t>
        </is>
      </c>
    </row>
    <row r="70">
      <c r="B70" s="4" t="inlineStr">
        <is>
          <t>Note 03. Concrete grades are as drawn: C28/35 for piles, pile caps, piers and pier caps, and C25/30 for the abutments. For a UK river crossing, C32/40 is more usual where de-icing salts or freeze-thaw apply; to be confirmed with the designer.</t>
        </is>
      </c>
    </row>
    <row r="71">
      <c r="B71" s="4" t="inlineStr">
        <is>
          <t>Note 04. Bearing plinths and the sand filling to the abutment cells are measured on the full bill.</t>
        </is>
      </c>
    </row>
    <row r="72">
      <c r="B72" s="4" t="inlineStr">
        <is>
          <t>Note 05. Depth bored is from the Commencing Surface to the pile toe; concreted length from cut-off level to toe; permanent casing from the Commencing Surface to the bottom of the casing, so it totals 777.9 m here against 707.1 m measured from cut-off level. Preliminary piles are assumed at representative supports (2 end-bearing, 2 friction) pending their locations.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O173"/>
  <sheetViews>
    <sheetView workbookViewId="0">
      <pane ySplit="4" topLeftCell="A5" activePane="bottomLeft" state="frozen"/>
      <selection pane="bottomLeft" activeCell="A1" sqref="A1"/>
    </sheetView>
  </sheetViews>
  <sheetFormatPr baseColWidth="8" defaultRowHeight="15"/>
  <cols>
    <col width="34" customWidth="1" min="1" max="1"/>
    <col width="8" customWidth="1" min="2" max="2"/>
    <col width="8" customWidth="1" min="3" max="3"/>
    <col width="8" customWidth="1" min="4" max="4"/>
    <col width="10" customWidth="1" min="5" max="5"/>
    <col width="8" customWidth="1" min="6" max="6"/>
    <col width="12" customWidth="1" min="7" max="7"/>
    <col width="8" customWidth="1" min="8" max="8"/>
    <col width="8" customWidth="1" min="9" max="9"/>
    <col width="8" customWidth="1" min="10" max="10"/>
    <col width="8" customWidth="1" min="11" max="11"/>
    <col width="8" customWidth="1" min="12" max="12"/>
    <col width="8" customWidth="1" min="13" max="13"/>
    <col width="5" customWidth="1" min="14" max="14"/>
    <col width="10" customWidth="1" min="15" max="15"/>
  </cols>
  <sheetData>
    <row r="1">
      <c r="A1" s="1" t="inlineStr">
        <is>
          <t>Bar schedule WW101A to BS 8666:2020: cantilever wing wall, 8.0 m, falling 6.0 m to 2.0 m (this schedule conforms to BS 8666:2020)</t>
        </is>
      </c>
    </row>
    <row r="2">
      <c r="A2" s="2" t="inlineStr">
        <is>
          <t>Sample. A real wing wall drawing re-presented to BS 8666:2020, every bar scheduled; project details removed. AI first pass, checked and signed off by an engineer. arched.ai</t>
        </is>
      </c>
    </row>
    <row r="4">
      <c r="A4" s="3" t="inlineStr">
        <is>
          <t>Member</t>
        </is>
      </c>
      <c r="B4" s="3" t="inlineStr">
        <is>
          <t>Bar mark</t>
        </is>
      </c>
      <c r="C4" s="3" t="inlineStr">
        <is>
          <t>Type and size</t>
        </is>
      </c>
      <c r="D4" s="3" t="inlineStr">
        <is>
          <t>No. of mbrs</t>
        </is>
      </c>
      <c r="E4" s="3" t="inlineStr">
        <is>
          <t>No. of bars in each</t>
        </is>
      </c>
      <c r="F4" s="3" t="inlineStr">
        <is>
          <t>Total no.</t>
        </is>
      </c>
      <c r="G4" s="3" t="inlineStr">
        <is>
          <t>Length of each bar (mm)</t>
        </is>
      </c>
      <c r="H4" s="3" t="inlineStr">
        <is>
          <t>Shape code</t>
        </is>
      </c>
      <c r="I4" s="3" t="inlineStr">
        <is>
          <t>A</t>
        </is>
      </c>
      <c r="J4" s="3" t="inlineStr">
        <is>
          <t>B</t>
        </is>
      </c>
      <c r="K4" s="3" t="inlineStr">
        <is>
          <t>C</t>
        </is>
      </c>
      <c r="L4" s="3" t="inlineStr">
        <is>
          <t>D</t>
        </is>
      </c>
      <c r="M4" s="3" t="inlineStr">
        <is>
          <t>E/R</t>
        </is>
      </c>
      <c r="N4" s="3" t="inlineStr">
        <is>
          <t>Rev</t>
        </is>
      </c>
      <c r="O4" s="3" t="inlineStr">
        <is>
          <t>Mass (kg)</t>
        </is>
      </c>
    </row>
    <row r="5">
      <c r="A5" s="4" t="inlineStr">
        <is>
          <t>Stem, ch 0–1,000: earth face, verticals (dwg a1)</t>
        </is>
      </c>
      <c r="B5" s="4" t="inlineStr">
        <is>
          <t>01a</t>
        </is>
      </c>
      <c r="C5" s="4" t="inlineStr">
        <is>
          <t>H20</t>
        </is>
      </c>
      <c r="D5" s="4" t="n">
        <v>1</v>
      </c>
      <c r="E5" s="4" t="n">
        <v>1</v>
      </c>
      <c r="F5" s="4" t="n">
        <v>1</v>
      </c>
      <c r="G5" s="4" t="n">
        <v>6475</v>
      </c>
      <c r="H5" s="4" t="inlineStr">
        <is>
          <t>11</t>
        </is>
      </c>
      <c r="I5" s="4" t="n">
        <v>6220</v>
      </c>
      <c r="J5" s="4" t="n">
        <v>300</v>
      </c>
      <c r="K5" s="4" t="n"/>
      <c r="L5" s="4" t="n"/>
      <c r="M5" s="4" t="n"/>
      <c r="N5" s="4" t="inlineStr">
        <is>
          <t>-</t>
        </is>
      </c>
      <c r="O5" s="7">
        <f>F5*G5/1000*2.466</f>
        <v/>
      </c>
    </row>
    <row r="6">
      <c r="A6" s="4" t="inlineStr">
        <is>
          <t>Stem, ch 0–1,000: earth face, verticals (dwg a1)</t>
        </is>
      </c>
      <c r="B6" s="4" t="inlineStr">
        <is>
          <t>01b</t>
        </is>
      </c>
      <c r="C6" s="4" t="inlineStr">
        <is>
          <t>H20</t>
        </is>
      </c>
      <c r="D6" s="4" t="n">
        <v>1</v>
      </c>
      <c r="E6" s="4" t="n">
        <v>1</v>
      </c>
      <c r="F6" s="4" t="n">
        <v>1</v>
      </c>
      <c r="G6" s="4" t="n">
        <v>6325</v>
      </c>
      <c r="H6" s="4" t="inlineStr">
        <is>
          <t>11</t>
        </is>
      </c>
      <c r="I6" s="4" t="n">
        <v>6060</v>
      </c>
      <c r="J6" s="4" t="n">
        <v>300</v>
      </c>
      <c r="K6" s="4" t="n"/>
      <c r="L6" s="4" t="n"/>
      <c r="M6" s="4" t="n"/>
      <c r="N6" s="4" t="inlineStr">
        <is>
          <t>-</t>
        </is>
      </c>
      <c r="O6" s="7">
        <f>F6*G6/1000*2.466</f>
        <v/>
      </c>
    </row>
    <row r="7">
      <c r="A7" s="4" t="inlineStr">
        <is>
          <t>Stem, ch 0–1,000: earth face, verticals (dwg a1)</t>
        </is>
      </c>
      <c r="B7" s="4" t="inlineStr">
        <is>
          <t>01c</t>
        </is>
      </c>
      <c r="C7" s="4" t="inlineStr">
        <is>
          <t>H20</t>
        </is>
      </c>
      <c r="D7" s="4" t="n">
        <v>1</v>
      </c>
      <c r="E7" s="4" t="n">
        <v>1</v>
      </c>
      <c r="F7" s="4" t="n">
        <v>1</v>
      </c>
      <c r="G7" s="4" t="n">
        <v>6150</v>
      </c>
      <c r="H7" s="4" t="inlineStr">
        <is>
          <t>11</t>
        </is>
      </c>
      <c r="I7" s="4" t="n">
        <v>5900</v>
      </c>
      <c r="J7" s="4" t="n">
        <v>300</v>
      </c>
      <c r="K7" s="4" t="n"/>
      <c r="L7" s="4" t="n"/>
      <c r="M7" s="4" t="n"/>
      <c r="N7" s="4" t="inlineStr">
        <is>
          <t>-</t>
        </is>
      </c>
      <c r="O7" s="7">
        <f>F7*G7/1000*2.466</f>
        <v/>
      </c>
    </row>
    <row r="8">
      <c r="A8" s="4" t="inlineStr">
        <is>
          <t>Stem, ch 1,000–3,000: earth face, verticals (dwg a1)</t>
        </is>
      </c>
      <c r="B8" s="4" t="inlineStr">
        <is>
          <t>02a</t>
        </is>
      </c>
      <c r="C8" s="4" t="inlineStr">
        <is>
          <t>H16</t>
        </is>
      </c>
      <c r="D8" s="4" t="n">
        <v>1</v>
      </c>
      <c r="E8" s="4" t="n">
        <v>1</v>
      </c>
      <c r="F8" s="4" t="n">
        <v>1</v>
      </c>
      <c r="G8" s="4" t="n">
        <v>6175</v>
      </c>
      <c r="H8" s="4" t="inlineStr">
        <is>
          <t>21</t>
        </is>
      </c>
      <c r="I8" s="4" t="n">
        <v>185</v>
      </c>
      <c r="J8" s="4" t="n">
        <v>5740</v>
      </c>
      <c r="K8" s="4" t="n">
        <v>300</v>
      </c>
      <c r="L8" s="4" t="n"/>
      <c r="M8" s="4" t="n"/>
      <c r="N8" s="4" t="inlineStr">
        <is>
          <t>-</t>
        </is>
      </c>
      <c r="O8" s="7">
        <f>F8*G8/1000*1.579</f>
        <v/>
      </c>
    </row>
    <row r="9">
      <c r="A9" s="4" t="inlineStr">
        <is>
          <t>Stem, ch 1,000–3,000: earth face, verticals (dwg a1)</t>
        </is>
      </c>
      <c r="B9" s="4" t="inlineStr">
        <is>
          <t>02b</t>
        </is>
      </c>
      <c r="C9" s="4" t="inlineStr">
        <is>
          <t>H16</t>
        </is>
      </c>
      <c r="D9" s="4" t="n">
        <v>1</v>
      </c>
      <c r="E9" s="4" t="n">
        <v>1</v>
      </c>
      <c r="F9" s="4" t="n">
        <v>1</v>
      </c>
      <c r="G9" s="4" t="n">
        <v>6025</v>
      </c>
      <c r="H9" s="4" t="inlineStr">
        <is>
          <t>21</t>
        </is>
      </c>
      <c r="I9" s="4" t="n">
        <v>185</v>
      </c>
      <c r="J9" s="4" t="n">
        <v>5595</v>
      </c>
      <c r="K9" s="4" t="n">
        <v>300</v>
      </c>
      <c r="L9" s="4" t="n"/>
      <c r="M9" s="4" t="n"/>
      <c r="N9" s="4" t="inlineStr">
        <is>
          <t>-</t>
        </is>
      </c>
      <c r="O9" s="7">
        <f>F9*G9/1000*1.579</f>
        <v/>
      </c>
    </row>
    <row r="10">
      <c r="A10" s="4" t="inlineStr">
        <is>
          <t>Stem, ch 1,000–3,000: earth face, verticals (dwg a1)</t>
        </is>
      </c>
      <c r="B10" s="4" t="inlineStr">
        <is>
          <t>02c</t>
        </is>
      </c>
      <c r="C10" s="4" t="inlineStr">
        <is>
          <t>H16</t>
        </is>
      </c>
      <c r="D10" s="4" t="n">
        <v>1</v>
      </c>
      <c r="E10" s="4" t="n">
        <v>1</v>
      </c>
      <c r="F10" s="4" t="n">
        <v>1</v>
      </c>
      <c r="G10" s="4" t="n">
        <v>5875</v>
      </c>
      <c r="H10" s="4" t="inlineStr">
        <is>
          <t>21</t>
        </is>
      </c>
      <c r="I10" s="4" t="n">
        <v>185</v>
      </c>
      <c r="J10" s="4" t="n">
        <v>5450</v>
      </c>
      <c r="K10" s="4" t="n">
        <v>300</v>
      </c>
      <c r="L10" s="4" t="n"/>
      <c r="M10" s="4" t="n"/>
      <c r="N10" s="4" t="inlineStr">
        <is>
          <t>-</t>
        </is>
      </c>
      <c r="O10" s="7">
        <f>F10*G10/1000*1.579</f>
        <v/>
      </c>
    </row>
    <row r="11">
      <c r="A11" s="4" t="inlineStr">
        <is>
          <t>Stem, ch 1,000–3,000: earth face, verticals (dwg a1)</t>
        </is>
      </c>
      <c r="B11" s="4" t="inlineStr">
        <is>
          <t>02d</t>
        </is>
      </c>
      <c r="C11" s="4" t="inlineStr">
        <is>
          <t>H16</t>
        </is>
      </c>
      <c r="D11" s="4" t="n">
        <v>1</v>
      </c>
      <c r="E11" s="4" t="n">
        <v>1</v>
      </c>
      <c r="F11" s="4" t="n">
        <v>1</v>
      </c>
      <c r="G11" s="4" t="n">
        <v>5750</v>
      </c>
      <c r="H11" s="4" t="inlineStr">
        <is>
          <t>21</t>
        </is>
      </c>
      <c r="I11" s="4" t="n">
        <v>185</v>
      </c>
      <c r="J11" s="4" t="n">
        <v>5305</v>
      </c>
      <c r="K11" s="4" t="n">
        <v>300</v>
      </c>
      <c r="L11" s="4" t="n"/>
      <c r="M11" s="4" t="n"/>
      <c r="N11" s="4" t="inlineStr">
        <is>
          <t>-</t>
        </is>
      </c>
      <c r="O11" s="7">
        <f>F11*G11/1000*1.579</f>
        <v/>
      </c>
    </row>
    <row r="12">
      <c r="A12" s="4" t="inlineStr">
        <is>
          <t>Stem, ch 1,000–3,000: earth face, verticals (dwg a1)</t>
        </is>
      </c>
      <c r="B12" s="4" t="inlineStr">
        <is>
          <t>02e</t>
        </is>
      </c>
      <c r="C12" s="4" t="inlineStr">
        <is>
          <t>H16</t>
        </is>
      </c>
      <c r="D12" s="4" t="n">
        <v>1</v>
      </c>
      <c r="E12" s="4" t="n">
        <v>1</v>
      </c>
      <c r="F12" s="4" t="n">
        <v>1</v>
      </c>
      <c r="G12" s="4" t="n">
        <v>5600</v>
      </c>
      <c r="H12" s="4" t="inlineStr">
        <is>
          <t>21</t>
        </is>
      </c>
      <c r="I12" s="4" t="n">
        <v>185</v>
      </c>
      <c r="J12" s="4" t="n">
        <v>5160</v>
      </c>
      <c r="K12" s="4" t="n">
        <v>300</v>
      </c>
      <c r="L12" s="4" t="n"/>
      <c r="M12" s="4" t="n"/>
      <c r="N12" s="4" t="inlineStr">
        <is>
          <t>-</t>
        </is>
      </c>
      <c r="O12" s="7">
        <f>F12*G12/1000*1.579</f>
        <v/>
      </c>
    </row>
    <row r="13">
      <c r="A13" s="4" t="inlineStr">
        <is>
          <t>Stem, ch 1,000–3,000: earth face, verticals (dwg a1)</t>
        </is>
      </c>
      <c r="B13" s="4" t="inlineStr">
        <is>
          <t>02f</t>
        </is>
      </c>
      <c r="C13" s="4" t="inlineStr">
        <is>
          <t>H16</t>
        </is>
      </c>
      <c r="D13" s="4" t="n">
        <v>1</v>
      </c>
      <c r="E13" s="4" t="n">
        <v>1</v>
      </c>
      <c r="F13" s="4" t="n">
        <v>1</v>
      </c>
      <c r="G13" s="4" t="n">
        <v>5450</v>
      </c>
      <c r="H13" s="4" t="inlineStr">
        <is>
          <t>21</t>
        </is>
      </c>
      <c r="I13" s="4" t="n">
        <v>185</v>
      </c>
      <c r="J13" s="4" t="n">
        <v>5015</v>
      </c>
      <c r="K13" s="4" t="n">
        <v>300</v>
      </c>
      <c r="L13" s="4" t="n"/>
      <c r="M13" s="4" t="n"/>
      <c r="N13" s="4" t="inlineStr">
        <is>
          <t>-</t>
        </is>
      </c>
      <c r="O13" s="7">
        <f>F13*G13/1000*1.579</f>
        <v/>
      </c>
    </row>
    <row r="14">
      <c r="A14" s="4" t="inlineStr">
        <is>
          <t>Stem, ch 1,000–3,000: earth face, verticals (dwg a1)</t>
        </is>
      </c>
      <c r="B14" s="4" t="inlineStr">
        <is>
          <t>02g</t>
        </is>
      </c>
      <c r="C14" s="4" t="inlineStr">
        <is>
          <t>H16</t>
        </is>
      </c>
      <c r="D14" s="4" t="n">
        <v>1</v>
      </c>
      <c r="E14" s="4" t="n">
        <v>1</v>
      </c>
      <c r="F14" s="4" t="n">
        <v>1</v>
      </c>
      <c r="G14" s="4" t="n">
        <v>5300</v>
      </c>
      <c r="H14" s="4" t="inlineStr">
        <is>
          <t>21</t>
        </is>
      </c>
      <c r="I14" s="4" t="n">
        <v>185</v>
      </c>
      <c r="J14" s="4" t="n">
        <v>4875</v>
      </c>
      <c r="K14" s="4" t="n">
        <v>300</v>
      </c>
      <c r="L14" s="4" t="n"/>
      <c r="M14" s="4" t="n"/>
      <c r="N14" s="4" t="inlineStr">
        <is>
          <t>-</t>
        </is>
      </c>
      <c r="O14" s="7">
        <f>F14*G14/1000*1.579</f>
        <v/>
      </c>
    </row>
    <row r="15">
      <c r="A15" s="4" t="inlineStr">
        <is>
          <t>Stem, ch 3,000–5,000: earth face, verticals (dwg a1)</t>
        </is>
      </c>
      <c r="B15" s="4" t="inlineStr">
        <is>
          <t>03a</t>
        </is>
      </c>
      <c r="C15" s="4" t="inlineStr">
        <is>
          <t>H16</t>
        </is>
      </c>
      <c r="D15" s="4" t="n">
        <v>1</v>
      </c>
      <c r="E15" s="4" t="n">
        <v>1</v>
      </c>
      <c r="F15" s="4" t="n">
        <v>1</v>
      </c>
      <c r="G15" s="4" t="n">
        <v>5150</v>
      </c>
      <c r="H15" s="4" t="inlineStr">
        <is>
          <t>21</t>
        </is>
      </c>
      <c r="I15" s="4" t="n">
        <v>185</v>
      </c>
      <c r="J15" s="4" t="n">
        <v>4725</v>
      </c>
      <c r="K15" s="4" t="n">
        <v>300</v>
      </c>
      <c r="L15" s="4" t="n"/>
      <c r="M15" s="4" t="n"/>
      <c r="N15" s="4" t="inlineStr">
        <is>
          <t>-</t>
        </is>
      </c>
      <c r="O15" s="7">
        <f>F15*G15/1000*1.579</f>
        <v/>
      </c>
    </row>
    <row r="16">
      <c r="A16" s="4" t="inlineStr">
        <is>
          <t>Stem, ch 3,000–5,000: earth face, verticals (dwg a1)</t>
        </is>
      </c>
      <c r="B16" s="4" t="inlineStr">
        <is>
          <t>03b</t>
        </is>
      </c>
      <c r="C16" s="4" t="inlineStr">
        <is>
          <t>H16</t>
        </is>
      </c>
      <c r="D16" s="4" t="n">
        <v>1</v>
      </c>
      <c r="E16" s="4" t="n">
        <v>1</v>
      </c>
      <c r="F16" s="4" t="n">
        <v>1</v>
      </c>
      <c r="G16" s="4" t="n">
        <v>5000</v>
      </c>
      <c r="H16" s="4" t="inlineStr">
        <is>
          <t>21</t>
        </is>
      </c>
      <c r="I16" s="4" t="n">
        <v>185</v>
      </c>
      <c r="J16" s="4" t="n">
        <v>4575</v>
      </c>
      <c r="K16" s="4" t="n">
        <v>300</v>
      </c>
      <c r="L16" s="4" t="n"/>
      <c r="M16" s="4" t="n"/>
      <c r="N16" s="4" t="inlineStr">
        <is>
          <t>-</t>
        </is>
      </c>
      <c r="O16" s="7">
        <f>F16*G16/1000*1.579</f>
        <v/>
      </c>
    </row>
    <row r="17">
      <c r="A17" s="4" t="inlineStr">
        <is>
          <t>Stem, ch 3,000–5,000: earth face, verticals (dwg a1)</t>
        </is>
      </c>
      <c r="B17" s="4" t="inlineStr">
        <is>
          <t>03c</t>
        </is>
      </c>
      <c r="C17" s="4" t="inlineStr">
        <is>
          <t>H16</t>
        </is>
      </c>
      <c r="D17" s="4" t="n">
        <v>1</v>
      </c>
      <c r="E17" s="4" t="n">
        <v>1</v>
      </c>
      <c r="F17" s="4" t="n">
        <v>1</v>
      </c>
      <c r="G17" s="4" t="n">
        <v>4850</v>
      </c>
      <c r="H17" s="4" t="inlineStr">
        <is>
          <t>21</t>
        </is>
      </c>
      <c r="I17" s="4" t="n">
        <v>185</v>
      </c>
      <c r="J17" s="4" t="n">
        <v>4425</v>
      </c>
      <c r="K17" s="4" t="n">
        <v>300</v>
      </c>
      <c r="L17" s="4" t="n"/>
      <c r="M17" s="4" t="n"/>
      <c r="N17" s="4" t="inlineStr">
        <is>
          <t>-</t>
        </is>
      </c>
      <c r="O17" s="7">
        <f>F17*G17/1000*1.579</f>
        <v/>
      </c>
    </row>
    <row r="18">
      <c r="A18" s="4" t="inlineStr">
        <is>
          <t>Stem, ch 3,000–5,000: earth face, verticals (dwg a1)</t>
        </is>
      </c>
      <c r="B18" s="4" t="inlineStr">
        <is>
          <t>03d</t>
        </is>
      </c>
      <c r="C18" s="4" t="inlineStr">
        <is>
          <t>H16</t>
        </is>
      </c>
      <c r="D18" s="4" t="n">
        <v>1</v>
      </c>
      <c r="E18" s="4" t="n">
        <v>1</v>
      </c>
      <c r="F18" s="4" t="n">
        <v>1</v>
      </c>
      <c r="G18" s="4" t="n">
        <v>4700</v>
      </c>
      <c r="H18" s="4" t="inlineStr">
        <is>
          <t>21</t>
        </is>
      </c>
      <c r="I18" s="4" t="n">
        <v>185</v>
      </c>
      <c r="J18" s="4" t="n">
        <v>4275</v>
      </c>
      <c r="K18" s="4" t="n">
        <v>300</v>
      </c>
      <c r="L18" s="4" t="n"/>
      <c r="M18" s="4" t="n"/>
      <c r="N18" s="4" t="inlineStr">
        <is>
          <t>-</t>
        </is>
      </c>
      <c r="O18" s="7">
        <f>F18*G18/1000*1.579</f>
        <v/>
      </c>
    </row>
    <row r="19">
      <c r="A19" s="4" t="inlineStr">
        <is>
          <t>Stem, ch 3,000–5,000: earth face, verticals (dwg a1)</t>
        </is>
      </c>
      <c r="B19" s="4" t="inlineStr">
        <is>
          <t>03e</t>
        </is>
      </c>
      <c r="C19" s="4" t="inlineStr">
        <is>
          <t>H16</t>
        </is>
      </c>
      <c r="D19" s="4" t="n">
        <v>1</v>
      </c>
      <c r="E19" s="4" t="n">
        <v>1</v>
      </c>
      <c r="F19" s="4" t="n">
        <v>1</v>
      </c>
      <c r="G19" s="4" t="n">
        <v>4550</v>
      </c>
      <c r="H19" s="4" t="inlineStr">
        <is>
          <t>21</t>
        </is>
      </c>
      <c r="I19" s="4" t="n">
        <v>185</v>
      </c>
      <c r="J19" s="4" t="n">
        <v>4125</v>
      </c>
      <c r="K19" s="4" t="n">
        <v>300</v>
      </c>
      <c r="L19" s="4" t="n"/>
      <c r="M19" s="4" t="n"/>
      <c r="N19" s="4" t="inlineStr">
        <is>
          <t>-</t>
        </is>
      </c>
      <c r="O19" s="7">
        <f>F19*G19/1000*1.579</f>
        <v/>
      </c>
    </row>
    <row r="20">
      <c r="A20" s="4" t="inlineStr">
        <is>
          <t>Stem, ch 3,000–5,000: earth face, verticals (dwg a1)</t>
        </is>
      </c>
      <c r="B20" s="4" t="inlineStr">
        <is>
          <t>03f</t>
        </is>
      </c>
      <c r="C20" s="4" t="inlineStr">
        <is>
          <t>H16</t>
        </is>
      </c>
      <c r="D20" s="4" t="n">
        <v>1</v>
      </c>
      <c r="E20" s="4" t="n">
        <v>1</v>
      </c>
      <c r="F20" s="4" t="n">
        <v>1</v>
      </c>
      <c r="G20" s="4" t="n">
        <v>4400</v>
      </c>
      <c r="H20" s="4" t="inlineStr">
        <is>
          <t>21</t>
        </is>
      </c>
      <c r="I20" s="4" t="n">
        <v>185</v>
      </c>
      <c r="J20" s="4" t="n">
        <v>3975</v>
      </c>
      <c r="K20" s="4" t="n">
        <v>300</v>
      </c>
      <c r="L20" s="4" t="n"/>
      <c r="M20" s="4" t="n"/>
      <c r="N20" s="4" t="inlineStr">
        <is>
          <t>-</t>
        </is>
      </c>
      <c r="O20" s="7">
        <f>F20*G20/1000*1.579</f>
        <v/>
      </c>
    </row>
    <row r="21">
      <c r="A21" s="4" t="inlineStr">
        <is>
          <t>Stem, ch 3,000–5,000: earth face, verticals (dwg a1)</t>
        </is>
      </c>
      <c r="B21" s="4" t="inlineStr">
        <is>
          <t>03g</t>
        </is>
      </c>
      <c r="C21" s="4" t="inlineStr">
        <is>
          <t>H16</t>
        </is>
      </c>
      <c r="D21" s="4" t="n">
        <v>1</v>
      </c>
      <c r="E21" s="4" t="n">
        <v>1</v>
      </c>
      <c r="F21" s="4" t="n">
        <v>1</v>
      </c>
      <c r="G21" s="4" t="n">
        <v>4250</v>
      </c>
      <c r="H21" s="4" t="inlineStr">
        <is>
          <t>21</t>
        </is>
      </c>
      <c r="I21" s="4" t="n">
        <v>185</v>
      </c>
      <c r="J21" s="4" t="n">
        <v>3825</v>
      </c>
      <c r="K21" s="4" t="n">
        <v>300</v>
      </c>
      <c r="L21" s="4" t="n"/>
      <c r="M21" s="4" t="n"/>
      <c r="N21" s="4" t="inlineStr">
        <is>
          <t>-</t>
        </is>
      </c>
      <c r="O21" s="7">
        <f>F21*G21/1000*1.579</f>
        <v/>
      </c>
    </row>
    <row r="22">
      <c r="A22" s="4" t="inlineStr">
        <is>
          <t>Stem, ch 5,000–7,000: earth face, verticals (dwg a1)</t>
        </is>
      </c>
      <c r="B22" s="4" t="inlineStr">
        <is>
          <t>04a</t>
        </is>
      </c>
      <c r="C22" s="4" t="inlineStr">
        <is>
          <t>H12</t>
        </is>
      </c>
      <c r="D22" s="4" t="n">
        <v>1</v>
      </c>
      <c r="E22" s="4" t="n">
        <v>1</v>
      </c>
      <c r="F22" s="4" t="n">
        <v>1</v>
      </c>
      <c r="G22" s="4" t="n">
        <v>4125</v>
      </c>
      <c r="H22" s="4" t="inlineStr">
        <is>
          <t>21</t>
        </is>
      </c>
      <c r="I22" s="4" t="n">
        <v>185</v>
      </c>
      <c r="J22" s="4" t="n">
        <v>3675</v>
      </c>
      <c r="K22" s="4" t="n">
        <v>300</v>
      </c>
      <c r="L22" s="4" t="n"/>
      <c r="M22" s="4" t="n"/>
      <c r="N22" s="4" t="inlineStr">
        <is>
          <t>-</t>
        </is>
      </c>
      <c r="O22" s="7">
        <f>F22*G22/1000*0.888</f>
        <v/>
      </c>
    </row>
    <row r="23">
      <c r="A23" s="4" t="inlineStr">
        <is>
          <t>Stem, ch 5,000–7,000: earth face, verticals (dwg a1)</t>
        </is>
      </c>
      <c r="B23" s="4" t="inlineStr">
        <is>
          <t>04b</t>
        </is>
      </c>
      <c r="C23" s="4" t="inlineStr">
        <is>
          <t>H12</t>
        </is>
      </c>
      <c r="D23" s="4" t="n">
        <v>1</v>
      </c>
      <c r="E23" s="4" t="n">
        <v>1</v>
      </c>
      <c r="F23" s="4" t="n">
        <v>1</v>
      </c>
      <c r="G23" s="4" t="n">
        <v>3950</v>
      </c>
      <c r="H23" s="4" t="inlineStr">
        <is>
          <t>21</t>
        </is>
      </c>
      <c r="I23" s="4" t="n">
        <v>185</v>
      </c>
      <c r="J23" s="4" t="n">
        <v>3495</v>
      </c>
      <c r="K23" s="4" t="n">
        <v>300</v>
      </c>
      <c r="L23" s="4" t="n"/>
      <c r="M23" s="4" t="n"/>
      <c r="N23" s="4" t="inlineStr">
        <is>
          <t>-</t>
        </is>
      </c>
      <c r="O23" s="7">
        <f>F23*G23/1000*0.888</f>
        <v/>
      </c>
    </row>
    <row r="24">
      <c r="A24" s="4" t="inlineStr">
        <is>
          <t>Stem, ch 5,000–7,000: earth face, verticals (dwg a1)</t>
        </is>
      </c>
      <c r="B24" s="4" t="inlineStr">
        <is>
          <t>04c</t>
        </is>
      </c>
      <c r="C24" s="4" t="inlineStr">
        <is>
          <t>H12</t>
        </is>
      </c>
      <c r="D24" s="4" t="n">
        <v>1</v>
      </c>
      <c r="E24" s="4" t="n">
        <v>1</v>
      </c>
      <c r="F24" s="4" t="n">
        <v>1</v>
      </c>
      <c r="G24" s="4" t="n">
        <v>3775</v>
      </c>
      <c r="H24" s="4" t="inlineStr">
        <is>
          <t>21</t>
        </is>
      </c>
      <c r="I24" s="4" t="n">
        <v>185</v>
      </c>
      <c r="J24" s="4" t="n">
        <v>3315</v>
      </c>
      <c r="K24" s="4" t="n">
        <v>300</v>
      </c>
      <c r="L24" s="4" t="n"/>
      <c r="M24" s="4" t="n"/>
      <c r="N24" s="4" t="inlineStr">
        <is>
          <t>-</t>
        </is>
      </c>
      <c r="O24" s="7">
        <f>F24*G24/1000*0.888</f>
        <v/>
      </c>
    </row>
    <row r="25">
      <c r="A25" s="4" t="inlineStr">
        <is>
          <t>Stem, ch 5,000–7,000: earth face, verticals (dwg a1)</t>
        </is>
      </c>
      <c r="B25" s="4" t="inlineStr">
        <is>
          <t>04d</t>
        </is>
      </c>
      <c r="C25" s="4" t="inlineStr">
        <is>
          <t>H12</t>
        </is>
      </c>
      <c r="D25" s="4" t="n">
        <v>1</v>
      </c>
      <c r="E25" s="4" t="n">
        <v>1</v>
      </c>
      <c r="F25" s="4" t="n">
        <v>1</v>
      </c>
      <c r="G25" s="4" t="n">
        <v>3575</v>
      </c>
      <c r="H25" s="4" t="inlineStr">
        <is>
          <t>21</t>
        </is>
      </c>
      <c r="I25" s="4" t="n">
        <v>185</v>
      </c>
      <c r="J25" s="4" t="n">
        <v>3135</v>
      </c>
      <c r="K25" s="4" t="n">
        <v>300</v>
      </c>
      <c r="L25" s="4" t="n"/>
      <c r="M25" s="4" t="n"/>
      <c r="N25" s="4" t="inlineStr">
        <is>
          <t>-</t>
        </is>
      </c>
      <c r="O25" s="7">
        <f>F25*G25/1000*0.888</f>
        <v/>
      </c>
    </row>
    <row r="26">
      <c r="A26" s="4" t="inlineStr">
        <is>
          <t>Stem, ch 5,000–7,000: earth face, verticals (dwg a1)</t>
        </is>
      </c>
      <c r="B26" s="4" t="inlineStr">
        <is>
          <t>04e</t>
        </is>
      </c>
      <c r="C26" s="4" t="inlineStr">
        <is>
          <t>H12</t>
        </is>
      </c>
      <c r="D26" s="4" t="n">
        <v>1</v>
      </c>
      <c r="E26" s="4" t="n">
        <v>1</v>
      </c>
      <c r="F26" s="4" t="n">
        <v>1</v>
      </c>
      <c r="G26" s="4" t="n">
        <v>3400</v>
      </c>
      <c r="H26" s="4" t="inlineStr">
        <is>
          <t>21</t>
        </is>
      </c>
      <c r="I26" s="4" t="n">
        <v>185</v>
      </c>
      <c r="J26" s="4" t="n">
        <v>2955</v>
      </c>
      <c r="K26" s="4" t="n">
        <v>300</v>
      </c>
      <c r="L26" s="4" t="n"/>
      <c r="M26" s="4" t="n"/>
      <c r="N26" s="4" t="inlineStr">
        <is>
          <t>-</t>
        </is>
      </c>
      <c r="O26" s="7">
        <f>F26*G26/1000*0.888</f>
        <v/>
      </c>
    </row>
    <row r="27">
      <c r="A27" s="4" t="inlineStr">
        <is>
          <t>Stem, ch 5,000–7,000: earth face, verticals (dwg a1)</t>
        </is>
      </c>
      <c r="B27" s="4" t="inlineStr">
        <is>
          <t>04f</t>
        </is>
      </c>
      <c r="C27" s="4" t="inlineStr">
        <is>
          <t>H12</t>
        </is>
      </c>
      <c r="D27" s="4" t="n">
        <v>1</v>
      </c>
      <c r="E27" s="4" t="n">
        <v>1</v>
      </c>
      <c r="F27" s="4" t="n">
        <v>1</v>
      </c>
      <c r="G27" s="4" t="n">
        <v>3225</v>
      </c>
      <c r="H27" s="4" t="inlineStr">
        <is>
          <t>21</t>
        </is>
      </c>
      <c r="I27" s="4" t="n">
        <v>185</v>
      </c>
      <c r="J27" s="4" t="n">
        <v>2775</v>
      </c>
      <c r="K27" s="4" t="n">
        <v>300</v>
      </c>
      <c r="L27" s="4" t="n"/>
      <c r="M27" s="4" t="n"/>
      <c r="N27" s="4" t="inlineStr">
        <is>
          <t>-</t>
        </is>
      </c>
      <c r="O27" s="7">
        <f>F27*G27/1000*0.888</f>
        <v/>
      </c>
    </row>
    <row r="28">
      <c r="A28" s="4" t="inlineStr">
        <is>
          <t>Stem, ch 7,000–8,000: earth face, verticals (dwg a1)</t>
        </is>
      </c>
      <c r="B28" s="4" t="inlineStr">
        <is>
          <t>05a</t>
        </is>
      </c>
      <c r="C28" s="4" t="inlineStr">
        <is>
          <t>H12</t>
        </is>
      </c>
      <c r="D28" s="4" t="n">
        <v>1</v>
      </c>
      <c r="E28" s="4" t="n">
        <v>1</v>
      </c>
      <c r="F28" s="4" t="n">
        <v>1</v>
      </c>
      <c r="G28" s="4" t="n">
        <v>3050</v>
      </c>
      <c r="H28" s="4" t="inlineStr">
        <is>
          <t>21</t>
        </is>
      </c>
      <c r="I28" s="4" t="n">
        <v>185</v>
      </c>
      <c r="J28" s="4" t="n">
        <v>2595</v>
      </c>
      <c r="K28" s="4" t="n">
        <v>300</v>
      </c>
      <c r="L28" s="4" t="n"/>
      <c r="M28" s="4" t="n"/>
      <c r="N28" s="4" t="inlineStr">
        <is>
          <t>-</t>
        </is>
      </c>
      <c r="O28" s="7">
        <f>F28*G28/1000*0.888</f>
        <v/>
      </c>
    </row>
    <row r="29">
      <c r="A29" s="4" t="inlineStr">
        <is>
          <t>Stem, ch 7,000–8,000: earth face, verticals (dwg a1)</t>
        </is>
      </c>
      <c r="B29" s="4" t="inlineStr">
        <is>
          <t>05b</t>
        </is>
      </c>
      <c r="C29" s="4" t="inlineStr">
        <is>
          <t>H12</t>
        </is>
      </c>
      <c r="D29" s="4" t="n">
        <v>1</v>
      </c>
      <c r="E29" s="4" t="n">
        <v>1</v>
      </c>
      <c r="F29" s="4" t="n">
        <v>1</v>
      </c>
      <c r="G29" s="4" t="n">
        <v>2850</v>
      </c>
      <c r="H29" s="4" t="inlineStr">
        <is>
          <t>21</t>
        </is>
      </c>
      <c r="I29" s="4" t="n">
        <v>185</v>
      </c>
      <c r="J29" s="4" t="n">
        <v>2395</v>
      </c>
      <c r="K29" s="4" t="n">
        <v>300</v>
      </c>
      <c r="L29" s="4" t="n"/>
      <c r="M29" s="4" t="n"/>
      <c r="N29" s="4" t="inlineStr">
        <is>
          <t>-</t>
        </is>
      </c>
      <c r="O29" s="7">
        <f>F29*G29/1000*0.888</f>
        <v/>
      </c>
    </row>
    <row r="30">
      <c r="A30" s="4" t="inlineStr">
        <is>
          <t>Stem, ch 0–1,000: earth face, verticals (dwg a2)</t>
        </is>
      </c>
      <c r="B30" s="4" t="inlineStr">
        <is>
          <t>06a</t>
        </is>
      </c>
      <c r="C30" s="4" t="inlineStr">
        <is>
          <t>H20</t>
        </is>
      </c>
      <c r="D30" s="4" t="n">
        <v>1</v>
      </c>
      <c r="E30" s="4" t="n">
        <v>1</v>
      </c>
      <c r="F30" s="4" t="n">
        <v>1</v>
      </c>
      <c r="G30" s="4" t="n">
        <v>6400</v>
      </c>
      <c r="H30" s="4" t="inlineStr">
        <is>
          <t>11</t>
        </is>
      </c>
      <c r="I30" s="4" t="n">
        <v>6140</v>
      </c>
      <c r="J30" s="4" t="n">
        <v>300</v>
      </c>
      <c r="K30" s="4" t="n"/>
      <c r="L30" s="4" t="n"/>
      <c r="M30" s="4" t="n"/>
      <c r="N30" s="4" t="inlineStr">
        <is>
          <t>-</t>
        </is>
      </c>
      <c r="O30" s="7">
        <f>F30*G30/1000*2.466</f>
        <v/>
      </c>
    </row>
    <row r="31">
      <c r="A31" s="4" t="inlineStr">
        <is>
          <t>Stem, ch 0–1,000: earth face, verticals (dwg a2)</t>
        </is>
      </c>
      <c r="B31" s="4" t="inlineStr">
        <is>
          <t>06b</t>
        </is>
      </c>
      <c r="C31" s="4" t="inlineStr">
        <is>
          <t>H20</t>
        </is>
      </c>
      <c r="D31" s="4" t="n">
        <v>1</v>
      </c>
      <c r="E31" s="4" t="n">
        <v>1</v>
      </c>
      <c r="F31" s="4" t="n">
        <v>1</v>
      </c>
      <c r="G31" s="4" t="n">
        <v>6225</v>
      </c>
      <c r="H31" s="4" t="inlineStr">
        <is>
          <t>11</t>
        </is>
      </c>
      <c r="I31" s="4" t="n">
        <v>5980</v>
      </c>
      <c r="J31" s="4" t="n">
        <v>300</v>
      </c>
      <c r="K31" s="4" t="n"/>
      <c r="L31" s="4" t="n"/>
      <c r="M31" s="4" t="n"/>
      <c r="N31" s="4" t="inlineStr">
        <is>
          <t>-</t>
        </is>
      </c>
      <c r="O31" s="7">
        <f>F31*G31/1000*2.466</f>
        <v/>
      </c>
    </row>
    <row r="32">
      <c r="A32" s="4" t="inlineStr">
        <is>
          <t>Stem, ch 0–1,000: earth face, verticals (dwg a2)</t>
        </is>
      </c>
      <c r="B32" s="4" t="inlineStr">
        <is>
          <t>06c</t>
        </is>
      </c>
      <c r="C32" s="4" t="inlineStr">
        <is>
          <t>H20</t>
        </is>
      </c>
      <c r="D32" s="4" t="n">
        <v>1</v>
      </c>
      <c r="E32" s="4" t="n">
        <v>1</v>
      </c>
      <c r="F32" s="4" t="n">
        <v>1</v>
      </c>
      <c r="G32" s="4" t="n">
        <v>6075</v>
      </c>
      <c r="H32" s="4" t="inlineStr">
        <is>
          <t>11</t>
        </is>
      </c>
      <c r="I32" s="4" t="n">
        <v>5820</v>
      </c>
      <c r="J32" s="4" t="n">
        <v>300</v>
      </c>
      <c r="K32" s="4" t="n"/>
      <c r="L32" s="4" t="n"/>
      <c r="M32" s="4" t="n"/>
      <c r="N32" s="4" t="inlineStr">
        <is>
          <t>-</t>
        </is>
      </c>
      <c r="O32" s="7">
        <f>F32*G32/1000*2.466</f>
        <v/>
      </c>
    </row>
    <row r="33">
      <c r="A33" s="4" t="inlineStr">
        <is>
          <t>Stem, ch 1,000–3,000: earth face, verticals (dwg a2)</t>
        </is>
      </c>
      <c r="B33" s="4" t="inlineStr">
        <is>
          <t>07a</t>
        </is>
      </c>
      <c r="C33" s="4" t="inlineStr">
        <is>
          <t>H16</t>
        </is>
      </c>
      <c r="D33" s="4" t="n">
        <v>1</v>
      </c>
      <c r="E33" s="4" t="n">
        <v>1</v>
      </c>
      <c r="F33" s="4" t="n">
        <v>1</v>
      </c>
      <c r="G33" s="4" t="n">
        <v>6100</v>
      </c>
      <c r="H33" s="4" t="inlineStr">
        <is>
          <t>21</t>
        </is>
      </c>
      <c r="I33" s="4" t="n">
        <v>185</v>
      </c>
      <c r="J33" s="4" t="n">
        <v>5660</v>
      </c>
      <c r="K33" s="4" t="n">
        <v>300</v>
      </c>
      <c r="L33" s="4" t="n"/>
      <c r="M33" s="4" t="n"/>
      <c r="N33" s="4" t="inlineStr">
        <is>
          <t>-</t>
        </is>
      </c>
      <c r="O33" s="7">
        <f>F33*G33/1000*1.579</f>
        <v/>
      </c>
    </row>
    <row r="34">
      <c r="A34" s="4" t="inlineStr">
        <is>
          <t>Stem, ch 1,000–3,000: earth face, verticals (dwg a2)</t>
        </is>
      </c>
      <c r="B34" s="4" t="inlineStr">
        <is>
          <t>07b</t>
        </is>
      </c>
      <c r="C34" s="4" t="inlineStr">
        <is>
          <t>H16</t>
        </is>
      </c>
      <c r="D34" s="4" t="n">
        <v>1</v>
      </c>
      <c r="E34" s="4" t="n">
        <v>1</v>
      </c>
      <c r="F34" s="4" t="n">
        <v>1</v>
      </c>
      <c r="G34" s="4" t="n">
        <v>5950</v>
      </c>
      <c r="H34" s="4" t="inlineStr">
        <is>
          <t>21</t>
        </is>
      </c>
      <c r="I34" s="4" t="n">
        <v>185</v>
      </c>
      <c r="J34" s="4" t="n">
        <v>5515</v>
      </c>
      <c r="K34" s="4" t="n">
        <v>300</v>
      </c>
      <c r="L34" s="4" t="n"/>
      <c r="M34" s="4" t="n"/>
      <c r="N34" s="4" t="inlineStr">
        <is>
          <t>-</t>
        </is>
      </c>
      <c r="O34" s="7">
        <f>F34*G34/1000*1.579</f>
        <v/>
      </c>
    </row>
    <row r="35">
      <c r="A35" s="4" t="inlineStr">
        <is>
          <t>Stem, ch 1,000–3,000: earth face, verticals (dwg a2)</t>
        </is>
      </c>
      <c r="B35" s="4" t="inlineStr">
        <is>
          <t>07c</t>
        </is>
      </c>
      <c r="C35" s="4" t="inlineStr">
        <is>
          <t>H16</t>
        </is>
      </c>
      <c r="D35" s="4" t="n">
        <v>1</v>
      </c>
      <c r="E35" s="4" t="n">
        <v>1</v>
      </c>
      <c r="F35" s="4" t="n">
        <v>1</v>
      </c>
      <c r="G35" s="4" t="n">
        <v>5800</v>
      </c>
      <c r="H35" s="4" t="inlineStr">
        <is>
          <t>21</t>
        </is>
      </c>
      <c r="I35" s="4" t="n">
        <v>185</v>
      </c>
      <c r="J35" s="4" t="n">
        <v>5370</v>
      </c>
      <c r="K35" s="4" t="n">
        <v>300</v>
      </c>
      <c r="L35" s="4" t="n"/>
      <c r="M35" s="4" t="n"/>
      <c r="N35" s="4" t="inlineStr">
        <is>
          <t>-</t>
        </is>
      </c>
      <c r="O35" s="7">
        <f>F35*G35/1000*1.579</f>
        <v/>
      </c>
    </row>
    <row r="36">
      <c r="A36" s="4" t="inlineStr">
        <is>
          <t>Stem, ch 1,000–3,000: earth face, verticals (dwg a2)</t>
        </is>
      </c>
      <c r="B36" s="4" t="inlineStr">
        <is>
          <t>07d</t>
        </is>
      </c>
      <c r="C36" s="4" t="inlineStr">
        <is>
          <t>H16</t>
        </is>
      </c>
      <c r="D36" s="4" t="n">
        <v>1</v>
      </c>
      <c r="E36" s="4" t="n">
        <v>1</v>
      </c>
      <c r="F36" s="4" t="n">
        <v>1</v>
      </c>
      <c r="G36" s="4" t="n">
        <v>5650</v>
      </c>
      <c r="H36" s="4" t="inlineStr">
        <is>
          <t>21</t>
        </is>
      </c>
      <c r="I36" s="4" t="n">
        <v>185</v>
      </c>
      <c r="J36" s="4" t="n">
        <v>5225</v>
      </c>
      <c r="K36" s="4" t="n">
        <v>300</v>
      </c>
      <c r="L36" s="4" t="n"/>
      <c r="M36" s="4" t="n"/>
      <c r="N36" s="4" t="inlineStr">
        <is>
          <t>-</t>
        </is>
      </c>
      <c r="O36" s="7">
        <f>F36*G36/1000*1.579</f>
        <v/>
      </c>
    </row>
    <row r="37">
      <c r="A37" s="4" t="inlineStr">
        <is>
          <t>Stem, ch 1,000–3,000: earth face, verticals (dwg a2)</t>
        </is>
      </c>
      <c r="B37" s="4" t="inlineStr">
        <is>
          <t>07e</t>
        </is>
      </c>
      <c r="C37" s="4" t="inlineStr">
        <is>
          <t>H16</t>
        </is>
      </c>
      <c r="D37" s="4" t="n">
        <v>1</v>
      </c>
      <c r="E37" s="4" t="n">
        <v>1</v>
      </c>
      <c r="F37" s="4" t="n">
        <v>1</v>
      </c>
      <c r="G37" s="4" t="n">
        <v>5525</v>
      </c>
      <c r="H37" s="4" t="inlineStr">
        <is>
          <t>21</t>
        </is>
      </c>
      <c r="I37" s="4" t="n">
        <v>185</v>
      </c>
      <c r="J37" s="4" t="n">
        <v>5080</v>
      </c>
      <c r="K37" s="4" t="n">
        <v>300</v>
      </c>
      <c r="L37" s="4" t="n"/>
      <c r="M37" s="4" t="n"/>
      <c r="N37" s="4" t="inlineStr">
        <is>
          <t>-</t>
        </is>
      </c>
      <c r="O37" s="7">
        <f>F37*G37/1000*1.579</f>
        <v/>
      </c>
    </row>
    <row r="38">
      <c r="A38" s="4" t="inlineStr">
        <is>
          <t>Stem, ch 1,000–3,000: earth face, verticals (dwg a2)</t>
        </is>
      </c>
      <c r="B38" s="4" t="inlineStr">
        <is>
          <t>07f</t>
        </is>
      </c>
      <c r="C38" s="4" t="inlineStr">
        <is>
          <t>H16</t>
        </is>
      </c>
      <c r="D38" s="4" t="n">
        <v>1</v>
      </c>
      <c r="E38" s="4" t="n">
        <v>1</v>
      </c>
      <c r="F38" s="4" t="n">
        <v>1</v>
      </c>
      <c r="G38" s="4" t="n">
        <v>5375</v>
      </c>
      <c r="H38" s="4" t="inlineStr">
        <is>
          <t>21</t>
        </is>
      </c>
      <c r="I38" s="4" t="n">
        <v>185</v>
      </c>
      <c r="J38" s="4" t="n">
        <v>4940</v>
      </c>
      <c r="K38" s="4" t="n">
        <v>300</v>
      </c>
      <c r="L38" s="4" t="n"/>
      <c r="M38" s="4" t="n"/>
      <c r="N38" s="4" t="inlineStr">
        <is>
          <t>-</t>
        </is>
      </c>
      <c r="O38" s="7">
        <f>F38*G38/1000*1.579</f>
        <v/>
      </c>
    </row>
    <row r="39">
      <c r="A39" s="4" t="inlineStr">
        <is>
          <t>Stem, ch 1,000–3,000: earth face, verticals (dwg a2)</t>
        </is>
      </c>
      <c r="B39" s="4" t="inlineStr">
        <is>
          <t>07g</t>
        </is>
      </c>
      <c r="C39" s="4" t="inlineStr">
        <is>
          <t>H16</t>
        </is>
      </c>
      <c r="D39" s="4" t="n">
        <v>1</v>
      </c>
      <c r="E39" s="4" t="n">
        <v>1</v>
      </c>
      <c r="F39" s="4" t="n">
        <v>1</v>
      </c>
      <c r="G39" s="4" t="n">
        <v>5225</v>
      </c>
      <c r="H39" s="4" t="inlineStr">
        <is>
          <t>21</t>
        </is>
      </c>
      <c r="I39" s="4" t="n">
        <v>185</v>
      </c>
      <c r="J39" s="4" t="n">
        <v>4795</v>
      </c>
      <c r="K39" s="4" t="n">
        <v>300</v>
      </c>
      <c r="L39" s="4" t="n"/>
      <c r="M39" s="4" t="n"/>
      <c r="N39" s="4" t="inlineStr">
        <is>
          <t>-</t>
        </is>
      </c>
      <c r="O39" s="7">
        <f>F39*G39/1000*1.579</f>
        <v/>
      </c>
    </row>
    <row r="40">
      <c r="A40" s="4" t="inlineStr">
        <is>
          <t>Stem, ch 3,000–5,000: earth face, verticals (dwg a2)</t>
        </is>
      </c>
      <c r="B40" s="4" t="inlineStr">
        <is>
          <t>08a</t>
        </is>
      </c>
      <c r="C40" s="4" t="inlineStr">
        <is>
          <t>H12</t>
        </is>
      </c>
      <c r="D40" s="4" t="n">
        <v>1</v>
      </c>
      <c r="E40" s="4" t="n">
        <v>1</v>
      </c>
      <c r="F40" s="4" t="n">
        <v>1</v>
      </c>
      <c r="G40" s="4" t="n">
        <v>5100</v>
      </c>
      <c r="H40" s="4" t="inlineStr">
        <is>
          <t>21</t>
        </is>
      </c>
      <c r="I40" s="4" t="n">
        <v>185</v>
      </c>
      <c r="J40" s="4" t="n">
        <v>4645</v>
      </c>
      <c r="K40" s="4" t="n">
        <v>300</v>
      </c>
      <c r="L40" s="4" t="n"/>
      <c r="M40" s="4" t="n"/>
      <c r="N40" s="4" t="inlineStr">
        <is>
          <t>-</t>
        </is>
      </c>
      <c r="O40" s="7">
        <f>F40*G40/1000*0.888</f>
        <v/>
      </c>
    </row>
    <row r="41">
      <c r="A41" s="4" t="inlineStr">
        <is>
          <t>Stem, ch 3,000–5,000: earth face, verticals (dwg a2)</t>
        </is>
      </c>
      <c r="B41" s="4" t="inlineStr">
        <is>
          <t>08b</t>
        </is>
      </c>
      <c r="C41" s="4" t="inlineStr">
        <is>
          <t>H12</t>
        </is>
      </c>
      <c r="D41" s="4" t="n">
        <v>1</v>
      </c>
      <c r="E41" s="4" t="n">
        <v>1</v>
      </c>
      <c r="F41" s="4" t="n">
        <v>1</v>
      </c>
      <c r="G41" s="4" t="n">
        <v>4950</v>
      </c>
      <c r="H41" s="4" t="inlineStr">
        <is>
          <t>21</t>
        </is>
      </c>
      <c r="I41" s="4" t="n">
        <v>185</v>
      </c>
      <c r="J41" s="4" t="n">
        <v>4495</v>
      </c>
      <c r="K41" s="4" t="n">
        <v>300</v>
      </c>
      <c r="L41" s="4" t="n"/>
      <c r="M41" s="4" t="n"/>
      <c r="N41" s="4" t="inlineStr">
        <is>
          <t>-</t>
        </is>
      </c>
      <c r="O41" s="7">
        <f>F41*G41/1000*0.888</f>
        <v/>
      </c>
    </row>
    <row r="42">
      <c r="A42" s="4" t="inlineStr">
        <is>
          <t>Stem, ch 3,000–5,000: earth face, verticals (dwg a2)</t>
        </is>
      </c>
      <c r="B42" s="4" t="inlineStr">
        <is>
          <t>08c</t>
        </is>
      </c>
      <c r="C42" s="4" t="inlineStr">
        <is>
          <t>H12</t>
        </is>
      </c>
      <c r="D42" s="4" t="n">
        <v>1</v>
      </c>
      <c r="E42" s="4" t="n">
        <v>1</v>
      </c>
      <c r="F42" s="4" t="n">
        <v>1</v>
      </c>
      <c r="G42" s="4" t="n">
        <v>4800</v>
      </c>
      <c r="H42" s="4" t="inlineStr">
        <is>
          <t>21</t>
        </is>
      </c>
      <c r="I42" s="4" t="n">
        <v>185</v>
      </c>
      <c r="J42" s="4" t="n">
        <v>4345</v>
      </c>
      <c r="K42" s="4" t="n">
        <v>300</v>
      </c>
      <c r="L42" s="4" t="n"/>
      <c r="M42" s="4" t="n"/>
      <c r="N42" s="4" t="inlineStr">
        <is>
          <t>-</t>
        </is>
      </c>
      <c r="O42" s="7">
        <f>F42*G42/1000*0.888</f>
        <v/>
      </c>
    </row>
    <row r="43">
      <c r="A43" s="4" t="inlineStr">
        <is>
          <t>Stem, ch 3,000–5,000: earth face, verticals (dwg a2)</t>
        </is>
      </c>
      <c r="B43" s="4" t="inlineStr">
        <is>
          <t>08d</t>
        </is>
      </c>
      <c r="C43" s="4" t="inlineStr">
        <is>
          <t>H12</t>
        </is>
      </c>
      <c r="D43" s="4" t="n">
        <v>1</v>
      </c>
      <c r="E43" s="4" t="n">
        <v>1</v>
      </c>
      <c r="F43" s="4" t="n">
        <v>1</v>
      </c>
      <c r="G43" s="4" t="n">
        <v>4650</v>
      </c>
      <c r="H43" s="4" t="inlineStr">
        <is>
          <t>21</t>
        </is>
      </c>
      <c r="I43" s="4" t="n">
        <v>185</v>
      </c>
      <c r="J43" s="4" t="n">
        <v>4195</v>
      </c>
      <c r="K43" s="4" t="n">
        <v>300</v>
      </c>
      <c r="L43" s="4" t="n"/>
      <c r="M43" s="4" t="n"/>
      <c r="N43" s="4" t="inlineStr">
        <is>
          <t>-</t>
        </is>
      </c>
      <c r="O43" s="7">
        <f>F43*G43/1000*0.888</f>
        <v/>
      </c>
    </row>
    <row r="44">
      <c r="A44" s="4" t="inlineStr">
        <is>
          <t>Stem, ch 3,000–5,000: earth face, verticals (dwg a2)</t>
        </is>
      </c>
      <c r="B44" s="4" t="inlineStr">
        <is>
          <t>08e</t>
        </is>
      </c>
      <c r="C44" s="4" t="inlineStr">
        <is>
          <t>H12</t>
        </is>
      </c>
      <c r="D44" s="4" t="n">
        <v>1</v>
      </c>
      <c r="E44" s="4" t="n">
        <v>1</v>
      </c>
      <c r="F44" s="4" t="n">
        <v>1</v>
      </c>
      <c r="G44" s="4" t="n">
        <v>4500</v>
      </c>
      <c r="H44" s="4" t="inlineStr">
        <is>
          <t>21</t>
        </is>
      </c>
      <c r="I44" s="4" t="n">
        <v>185</v>
      </c>
      <c r="J44" s="4" t="n">
        <v>4045</v>
      </c>
      <c r="K44" s="4" t="n">
        <v>300</v>
      </c>
      <c r="L44" s="4" t="n"/>
      <c r="M44" s="4" t="n"/>
      <c r="N44" s="4" t="inlineStr">
        <is>
          <t>-</t>
        </is>
      </c>
      <c r="O44" s="7">
        <f>F44*G44/1000*0.888</f>
        <v/>
      </c>
    </row>
    <row r="45">
      <c r="A45" s="4" t="inlineStr">
        <is>
          <t>Stem, ch 3,000–5,000: earth face, verticals (dwg a2)</t>
        </is>
      </c>
      <c r="B45" s="4" t="inlineStr">
        <is>
          <t>08f</t>
        </is>
      </c>
      <c r="C45" s="4" t="inlineStr">
        <is>
          <t>H12</t>
        </is>
      </c>
      <c r="D45" s="4" t="n">
        <v>1</v>
      </c>
      <c r="E45" s="4" t="n">
        <v>1</v>
      </c>
      <c r="F45" s="4" t="n">
        <v>1</v>
      </c>
      <c r="G45" s="4" t="n">
        <v>4350</v>
      </c>
      <c r="H45" s="4" t="inlineStr">
        <is>
          <t>21</t>
        </is>
      </c>
      <c r="I45" s="4" t="n">
        <v>185</v>
      </c>
      <c r="J45" s="4" t="n">
        <v>3895</v>
      </c>
      <c r="K45" s="4" t="n">
        <v>300</v>
      </c>
      <c r="L45" s="4" t="n"/>
      <c r="M45" s="4" t="n"/>
      <c r="N45" s="4" t="inlineStr">
        <is>
          <t>-</t>
        </is>
      </c>
      <c r="O45" s="7">
        <f>F45*G45/1000*0.888</f>
        <v/>
      </c>
    </row>
    <row r="46">
      <c r="A46" s="4" t="inlineStr">
        <is>
          <t>Stem, ch 5,000–7,000: earth face, verticals (dwg a2)</t>
        </is>
      </c>
      <c r="B46" s="4" t="inlineStr">
        <is>
          <t>09a</t>
        </is>
      </c>
      <c r="C46" s="4" t="inlineStr">
        <is>
          <t>H12</t>
        </is>
      </c>
      <c r="D46" s="4" t="n">
        <v>1</v>
      </c>
      <c r="E46" s="4" t="n">
        <v>1</v>
      </c>
      <c r="F46" s="4" t="n">
        <v>1</v>
      </c>
      <c r="G46" s="4" t="n">
        <v>4200</v>
      </c>
      <c r="H46" s="4" t="inlineStr">
        <is>
          <t>21</t>
        </is>
      </c>
      <c r="I46" s="4" t="n">
        <v>185</v>
      </c>
      <c r="J46" s="4" t="n">
        <v>3745</v>
      </c>
      <c r="K46" s="4" t="n">
        <v>300</v>
      </c>
      <c r="L46" s="4" t="n"/>
      <c r="M46" s="4" t="n"/>
      <c r="N46" s="4" t="inlineStr">
        <is>
          <t>-</t>
        </is>
      </c>
      <c r="O46" s="7">
        <f>F46*G46/1000*0.888</f>
        <v/>
      </c>
    </row>
    <row r="47">
      <c r="A47" s="4" t="inlineStr">
        <is>
          <t>Stem, ch 5,000–7,000: earth face, verticals (dwg a2)</t>
        </is>
      </c>
      <c r="B47" s="4" t="inlineStr">
        <is>
          <t>09b</t>
        </is>
      </c>
      <c r="C47" s="4" t="inlineStr">
        <is>
          <t>H12</t>
        </is>
      </c>
      <c r="D47" s="4" t="n">
        <v>1</v>
      </c>
      <c r="E47" s="4" t="n">
        <v>1</v>
      </c>
      <c r="F47" s="4" t="n">
        <v>1</v>
      </c>
      <c r="G47" s="4" t="n">
        <v>4025</v>
      </c>
      <c r="H47" s="4" t="inlineStr">
        <is>
          <t>21</t>
        </is>
      </c>
      <c r="I47" s="4" t="n">
        <v>185</v>
      </c>
      <c r="J47" s="4" t="n">
        <v>3565</v>
      </c>
      <c r="K47" s="4" t="n">
        <v>300</v>
      </c>
      <c r="L47" s="4" t="n"/>
      <c r="M47" s="4" t="n"/>
      <c r="N47" s="4" t="inlineStr">
        <is>
          <t>-</t>
        </is>
      </c>
      <c r="O47" s="7">
        <f>F47*G47/1000*0.888</f>
        <v/>
      </c>
    </row>
    <row r="48">
      <c r="A48" s="4" t="inlineStr">
        <is>
          <t>Stem, ch 5,000–7,000: earth face, verticals (dwg a2)</t>
        </is>
      </c>
      <c r="B48" s="4" t="inlineStr">
        <is>
          <t>09c</t>
        </is>
      </c>
      <c r="C48" s="4" t="inlineStr">
        <is>
          <t>H12</t>
        </is>
      </c>
      <c r="D48" s="4" t="n">
        <v>1</v>
      </c>
      <c r="E48" s="4" t="n">
        <v>1</v>
      </c>
      <c r="F48" s="4" t="n">
        <v>1</v>
      </c>
      <c r="G48" s="4" t="n">
        <v>3825</v>
      </c>
      <c r="H48" s="4" t="inlineStr">
        <is>
          <t>21</t>
        </is>
      </c>
      <c r="I48" s="4" t="n">
        <v>185</v>
      </c>
      <c r="J48" s="4" t="n">
        <v>3385</v>
      </c>
      <c r="K48" s="4" t="n">
        <v>300</v>
      </c>
      <c r="L48" s="4" t="n"/>
      <c r="M48" s="4" t="n"/>
      <c r="N48" s="4" t="inlineStr">
        <is>
          <t>-</t>
        </is>
      </c>
      <c r="O48" s="7">
        <f>F48*G48/1000*0.888</f>
        <v/>
      </c>
    </row>
    <row r="49">
      <c r="A49" s="4" t="inlineStr">
        <is>
          <t>Stem, ch 5,000–7,000: earth face, verticals (dwg a2)</t>
        </is>
      </c>
      <c r="B49" s="4" t="inlineStr">
        <is>
          <t>09d</t>
        </is>
      </c>
      <c r="C49" s="4" t="inlineStr">
        <is>
          <t>H12</t>
        </is>
      </c>
      <c r="D49" s="4" t="n">
        <v>1</v>
      </c>
      <c r="E49" s="4" t="n">
        <v>1</v>
      </c>
      <c r="F49" s="4" t="n">
        <v>1</v>
      </c>
      <c r="G49" s="4" t="n">
        <v>3650</v>
      </c>
      <c r="H49" s="4" t="inlineStr">
        <is>
          <t>21</t>
        </is>
      </c>
      <c r="I49" s="4" t="n">
        <v>185</v>
      </c>
      <c r="J49" s="4" t="n">
        <v>3205</v>
      </c>
      <c r="K49" s="4" t="n">
        <v>300</v>
      </c>
      <c r="L49" s="4" t="n"/>
      <c r="M49" s="4" t="n"/>
      <c r="N49" s="4" t="inlineStr">
        <is>
          <t>-</t>
        </is>
      </c>
      <c r="O49" s="7">
        <f>F49*G49/1000*0.888</f>
        <v/>
      </c>
    </row>
    <row r="50">
      <c r="A50" s="4" t="inlineStr">
        <is>
          <t>Stem, ch 5,000–7,000: earth face, verticals (dwg a2)</t>
        </is>
      </c>
      <c r="B50" s="4" t="inlineStr">
        <is>
          <t>09e</t>
        </is>
      </c>
      <c r="C50" s="4" t="inlineStr">
        <is>
          <t>H12</t>
        </is>
      </c>
      <c r="D50" s="4" t="n">
        <v>1</v>
      </c>
      <c r="E50" s="4" t="n">
        <v>1</v>
      </c>
      <c r="F50" s="4" t="n">
        <v>1</v>
      </c>
      <c r="G50" s="4" t="n">
        <v>3475</v>
      </c>
      <c r="H50" s="4" t="inlineStr">
        <is>
          <t>21</t>
        </is>
      </c>
      <c r="I50" s="4" t="n">
        <v>185</v>
      </c>
      <c r="J50" s="4" t="n">
        <v>3025</v>
      </c>
      <c r="K50" s="4" t="n">
        <v>300</v>
      </c>
      <c r="L50" s="4" t="n"/>
      <c r="M50" s="4" t="n"/>
      <c r="N50" s="4" t="inlineStr">
        <is>
          <t>-</t>
        </is>
      </c>
      <c r="O50" s="7">
        <f>F50*G50/1000*0.888</f>
        <v/>
      </c>
    </row>
    <row r="51">
      <c r="A51" s="4" t="inlineStr">
        <is>
          <t>Stem, ch 5,000–7,000: earth face, verticals (dwg a2)</t>
        </is>
      </c>
      <c r="B51" s="4" t="inlineStr">
        <is>
          <t>09f</t>
        </is>
      </c>
      <c r="C51" s="4" t="inlineStr">
        <is>
          <t>H12</t>
        </is>
      </c>
      <c r="D51" s="4" t="n">
        <v>1</v>
      </c>
      <c r="E51" s="4" t="n">
        <v>1</v>
      </c>
      <c r="F51" s="4" t="n">
        <v>1</v>
      </c>
      <c r="G51" s="4" t="n">
        <v>3300</v>
      </c>
      <c r="H51" s="4" t="inlineStr">
        <is>
          <t>21</t>
        </is>
      </c>
      <c r="I51" s="4" t="n">
        <v>185</v>
      </c>
      <c r="J51" s="4" t="n">
        <v>2845</v>
      </c>
      <c r="K51" s="4" t="n">
        <v>300</v>
      </c>
      <c r="L51" s="4" t="n"/>
      <c r="M51" s="4" t="n"/>
      <c r="N51" s="4" t="inlineStr">
        <is>
          <t>-</t>
        </is>
      </c>
      <c r="O51" s="7">
        <f>F51*G51/1000*0.888</f>
        <v/>
      </c>
    </row>
    <row r="52">
      <c r="A52" s="4" t="inlineStr">
        <is>
          <t>Stem, ch 7,000–8,000: earth face, verticals (dwg a2)</t>
        </is>
      </c>
      <c r="B52" s="4" t="inlineStr">
        <is>
          <t>10a</t>
        </is>
      </c>
      <c r="C52" s="4" t="inlineStr">
        <is>
          <t>H12</t>
        </is>
      </c>
      <c r="D52" s="4" t="n">
        <v>1</v>
      </c>
      <c r="E52" s="4" t="n">
        <v>1</v>
      </c>
      <c r="F52" s="4" t="n">
        <v>1</v>
      </c>
      <c r="G52" s="4" t="n">
        <v>3125</v>
      </c>
      <c r="H52" s="4" t="inlineStr">
        <is>
          <t>21</t>
        </is>
      </c>
      <c r="I52" s="4" t="n">
        <v>185</v>
      </c>
      <c r="J52" s="4" t="n">
        <v>2665</v>
      </c>
      <c r="K52" s="4" t="n">
        <v>300</v>
      </c>
      <c r="L52" s="4" t="n"/>
      <c r="M52" s="4" t="n"/>
      <c r="N52" s="4" t="inlineStr">
        <is>
          <t>-</t>
        </is>
      </c>
      <c r="O52" s="7">
        <f>F52*G52/1000*0.888</f>
        <v/>
      </c>
    </row>
    <row r="53">
      <c r="A53" s="4" t="inlineStr">
        <is>
          <t>Stem, ch 7,000–8,000: earth face, verticals (dwg a2)</t>
        </is>
      </c>
      <c r="B53" s="4" t="inlineStr">
        <is>
          <t>10b</t>
        </is>
      </c>
      <c r="C53" s="4" t="inlineStr">
        <is>
          <t>H12</t>
        </is>
      </c>
      <c r="D53" s="4" t="n">
        <v>1</v>
      </c>
      <c r="E53" s="4" t="n">
        <v>1</v>
      </c>
      <c r="F53" s="4" t="n">
        <v>1</v>
      </c>
      <c r="G53" s="4" t="n">
        <v>2925</v>
      </c>
      <c r="H53" s="4" t="inlineStr">
        <is>
          <t>21</t>
        </is>
      </c>
      <c r="I53" s="4" t="n">
        <v>185</v>
      </c>
      <c r="J53" s="4" t="n">
        <v>2465</v>
      </c>
      <c r="K53" s="4" t="n">
        <v>300</v>
      </c>
      <c r="L53" s="4" t="n"/>
      <c r="M53" s="4" t="n"/>
      <c r="N53" s="4" t="inlineStr">
        <is>
          <t>-</t>
        </is>
      </c>
      <c r="O53" s="7">
        <f>F53*G53/1000*0.888</f>
        <v/>
      </c>
    </row>
    <row r="54">
      <c r="A54" s="4" t="inlineStr">
        <is>
          <t>Stem, ch 0–1,000: front face, verticals (dwg a3)</t>
        </is>
      </c>
      <c r="B54" s="4" t="inlineStr">
        <is>
          <t>11a</t>
        </is>
      </c>
      <c r="C54" s="4" t="inlineStr">
        <is>
          <t>H12</t>
        </is>
      </c>
      <c r="D54" s="4" t="n">
        <v>1</v>
      </c>
      <c r="E54" s="4" t="n">
        <v>1</v>
      </c>
      <c r="F54" s="4" t="n">
        <v>1</v>
      </c>
      <c r="G54" s="4" t="n">
        <v>6625</v>
      </c>
      <c r="H54" s="4" t="inlineStr">
        <is>
          <t>21</t>
        </is>
      </c>
      <c r="I54" s="4" t="n">
        <v>185</v>
      </c>
      <c r="J54" s="4" t="n">
        <v>6170</v>
      </c>
      <c r="K54" s="4" t="n">
        <v>300</v>
      </c>
      <c r="L54" s="4" t="n"/>
      <c r="M54" s="4" t="n"/>
      <c r="N54" s="4" t="inlineStr">
        <is>
          <t>-</t>
        </is>
      </c>
      <c r="O54" s="7">
        <f>F54*G54/1000*0.888</f>
        <v/>
      </c>
    </row>
    <row r="55">
      <c r="A55" s="4" t="inlineStr">
        <is>
          <t>Stem, ch 0–1,000: front face, verticals (dwg a3)</t>
        </is>
      </c>
      <c r="B55" s="4" t="inlineStr">
        <is>
          <t>11b</t>
        </is>
      </c>
      <c r="C55" s="4" t="inlineStr">
        <is>
          <t>H12</t>
        </is>
      </c>
      <c r="D55" s="4" t="n">
        <v>1</v>
      </c>
      <c r="E55" s="4" t="n">
        <v>1</v>
      </c>
      <c r="F55" s="4" t="n">
        <v>1</v>
      </c>
      <c r="G55" s="4" t="n">
        <v>6550</v>
      </c>
      <c r="H55" s="4" t="inlineStr">
        <is>
          <t>21</t>
        </is>
      </c>
      <c r="I55" s="4" t="n">
        <v>185</v>
      </c>
      <c r="J55" s="4" t="n">
        <v>6090</v>
      </c>
      <c r="K55" s="4" t="n">
        <v>300</v>
      </c>
      <c r="L55" s="4" t="n"/>
      <c r="M55" s="4" t="n"/>
      <c r="N55" s="4" t="inlineStr">
        <is>
          <t>-</t>
        </is>
      </c>
      <c r="O55" s="7">
        <f>F55*G55/1000*0.888</f>
        <v/>
      </c>
    </row>
    <row r="56">
      <c r="A56" s="4" t="inlineStr">
        <is>
          <t>Stem, ch 0–1,000: front face, verticals (dwg a3)</t>
        </is>
      </c>
      <c r="B56" s="4" t="inlineStr">
        <is>
          <t>11c</t>
        </is>
      </c>
      <c r="C56" s="4" t="inlineStr">
        <is>
          <t>H12</t>
        </is>
      </c>
      <c r="D56" s="4" t="n">
        <v>1</v>
      </c>
      <c r="E56" s="4" t="n">
        <v>1</v>
      </c>
      <c r="F56" s="4" t="n">
        <v>1</v>
      </c>
      <c r="G56" s="4" t="n">
        <v>6450</v>
      </c>
      <c r="H56" s="4" t="inlineStr">
        <is>
          <t>21</t>
        </is>
      </c>
      <c r="I56" s="4" t="n">
        <v>185</v>
      </c>
      <c r="J56" s="4" t="n">
        <v>6010</v>
      </c>
      <c r="K56" s="4" t="n">
        <v>300</v>
      </c>
      <c r="L56" s="4" t="n"/>
      <c r="M56" s="4" t="n"/>
      <c r="N56" s="4" t="inlineStr">
        <is>
          <t>-</t>
        </is>
      </c>
      <c r="O56" s="7">
        <f>F56*G56/1000*0.888</f>
        <v/>
      </c>
    </row>
    <row r="57">
      <c r="A57" s="4" t="inlineStr">
        <is>
          <t>Stem, ch 0–1,000: front face, verticals (dwg a3)</t>
        </is>
      </c>
      <c r="B57" s="4" t="inlineStr">
        <is>
          <t>11d</t>
        </is>
      </c>
      <c r="C57" s="4" t="inlineStr">
        <is>
          <t>H12</t>
        </is>
      </c>
      <c r="D57" s="4" t="n">
        <v>1</v>
      </c>
      <c r="E57" s="4" t="n">
        <v>1</v>
      </c>
      <c r="F57" s="4" t="n">
        <v>1</v>
      </c>
      <c r="G57" s="4" t="n">
        <v>6375</v>
      </c>
      <c r="H57" s="4" t="inlineStr">
        <is>
          <t>21</t>
        </is>
      </c>
      <c r="I57" s="4" t="n">
        <v>185</v>
      </c>
      <c r="J57" s="4" t="n">
        <v>5930</v>
      </c>
      <c r="K57" s="4" t="n">
        <v>300</v>
      </c>
      <c r="L57" s="4" t="n"/>
      <c r="M57" s="4" t="n"/>
      <c r="N57" s="4" t="inlineStr">
        <is>
          <t>-</t>
        </is>
      </c>
      <c r="O57" s="7">
        <f>F57*G57/1000*0.888</f>
        <v/>
      </c>
    </row>
    <row r="58">
      <c r="A58" s="4" t="inlineStr">
        <is>
          <t>Stem, ch 0–1,000: front face, verticals (dwg a3)</t>
        </is>
      </c>
      <c r="B58" s="4" t="inlineStr">
        <is>
          <t>11e</t>
        </is>
      </c>
      <c r="C58" s="4" t="inlineStr">
        <is>
          <t>H12</t>
        </is>
      </c>
      <c r="D58" s="4" t="n">
        <v>1</v>
      </c>
      <c r="E58" s="4" t="n">
        <v>1</v>
      </c>
      <c r="F58" s="4" t="n">
        <v>1</v>
      </c>
      <c r="G58" s="4" t="n">
        <v>6300</v>
      </c>
      <c r="H58" s="4" t="inlineStr">
        <is>
          <t>21</t>
        </is>
      </c>
      <c r="I58" s="4" t="n">
        <v>185</v>
      </c>
      <c r="J58" s="4" t="n">
        <v>5850</v>
      </c>
      <c r="K58" s="4" t="n">
        <v>300</v>
      </c>
      <c r="L58" s="4" t="n"/>
      <c r="M58" s="4" t="n"/>
      <c r="N58" s="4" t="inlineStr">
        <is>
          <t>-</t>
        </is>
      </c>
      <c r="O58" s="7">
        <f>F58*G58/1000*0.888</f>
        <v/>
      </c>
    </row>
    <row r="59">
      <c r="A59" s="4" t="inlineStr">
        <is>
          <t>Stem, ch 0–1,000: front face, verticals (dwg a3)</t>
        </is>
      </c>
      <c r="B59" s="4" t="inlineStr">
        <is>
          <t>11f</t>
        </is>
      </c>
      <c r="C59" s="4" t="inlineStr">
        <is>
          <t>H12</t>
        </is>
      </c>
      <c r="D59" s="4" t="n">
        <v>1</v>
      </c>
      <c r="E59" s="4" t="n">
        <v>1</v>
      </c>
      <c r="F59" s="4" t="n">
        <v>1</v>
      </c>
      <c r="G59" s="4" t="n">
        <v>6225</v>
      </c>
      <c r="H59" s="4" t="inlineStr">
        <is>
          <t>21</t>
        </is>
      </c>
      <c r="I59" s="4" t="n">
        <v>185</v>
      </c>
      <c r="J59" s="4" t="n">
        <v>5770</v>
      </c>
      <c r="K59" s="4" t="n">
        <v>300</v>
      </c>
      <c r="L59" s="4" t="n"/>
      <c r="M59" s="4" t="n"/>
      <c r="N59" s="4" t="inlineStr">
        <is>
          <t>-</t>
        </is>
      </c>
      <c r="O59" s="7">
        <f>F59*G59/1000*0.888</f>
        <v/>
      </c>
    </row>
    <row r="60">
      <c r="A60" s="4" t="inlineStr">
        <is>
          <t>Stem, ch 1,000–3,000: front face, verticals (dwg a3)</t>
        </is>
      </c>
      <c r="B60" s="4" t="inlineStr">
        <is>
          <t>12a</t>
        </is>
      </c>
      <c r="C60" s="4" t="inlineStr">
        <is>
          <t>H12</t>
        </is>
      </c>
      <c r="D60" s="4" t="n">
        <v>1</v>
      </c>
      <c r="E60" s="4" t="n">
        <v>1</v>
      </c>
      <c r="F60" s="4" t="n">
        <v>1</v>
      </c>
      <c r="G60" s="4" t="n">
        <v>6150</v>
      </c>
      <c r="H60" s="4" t="inlineStr">
        <is>
          <t>21</t>
        </is>
      </c>
      <c r="I60" s="4" t="n">
        <v>185</v>
      </c>
      <c r="J60" s="4" t="n">
        <v>5700</v>
      </c>
      <c r="K60" s="4" t="n">
        <v>300</v>
      </c>
      <c r="L60" s="4" t="n"/>
      <c r="M60" s="4" t="n"/>
      <c r="N60" s="4" t="inlineStr">
        <is>
          <t>-</t>
        </is>
      </c>
      <c r="O60" s="7">
        <f>F60*G60/1000*0.888</f>
        <v/>
      </c>
    </row>
    <row r="61">
      <c r="A61" s="4" t="inlineStr">
        <is>
          <t>Stem, ch 1,000–3,000: front face, verticals (dwg a3)</t>
        </is>
      </c>
      <c r="B61" s="4" t="inlineStr">
        <is>
          <t>12b</t>
        </is>
      </c>
      <c r="C61" s="4" t="inlineStr">
        <is>
          <t>H12</t>
        </is>
      </c>
      <c r="D61" s="4" t="n">
        <v>1</v>
      </c>
      <c r="E61" s="4" t="n">
        <v>1</v>
      </c>
      <c r="F61" s="4" t="n">
        <v>1</v>
      </c>
      <c r="G61" s="4" t="n">
        <v>6075</v>
      </c>
      <c r="H61" s="4" t="inlineStr">
        <is>
          <t>21</t>
        </is>
      </c>
      <c r="I61" s="4" t="n">
        <v>185</v>
      </c>
      <c r="J61" s="4" t="n">
        <v>5625</v>
      </c>
      <c r="K61" s="4" t="n">
        <v>300</v>
      </c>
      <c r="L61" s="4" t="n"/>
      <c r="M61" s="4" t="n"/>
      <c r="N61" s="4" t="inlineStr">
        <is>
          <t>-</t>
        </is>
      </c>
      <c r="O61" s="7">
        <f>F61*G61/1000*0.888</f>
        <v/>
      </c>
    </row>
    <row r="62">
      <c r="A62" s="4" t="inlineStr">
        <is>
          <t>Stem, ch 1,000–3,000: front face, verticals (dwg a3)</t>
        </is>
      </c>
      <c r="B62" s="4" t="inlineStr">
        <is>
          <t>12c</t>
        </is>
      </c>
      <c r="C62" s="4" t="inlineStr">
        <is>
          <t>H12</t>
        </is>
      </c>
      <c r="D62" s="4" t="n">
        <v>1</v>
      </c>
      <c r="E62" s="4" t="n">
        <v>1</v>
      </c>
      <c r="F62" s="4" t="n">
        <v>1</v>
      </c>
      <c r="G62" s="4" t="n">
        <v>6000</v>
      </c>
      <c r="H62" s="4" t="inlineStr">
        <is>
          <t>21</t>
        </is>
      </c>
      <c r="I62" s="4" t="n">
        <v>185</v>
      </c>
      <c r="J62" s="4" t="n">
        <v>5555</v>
      </c>
      <c r="K62" s="4" t="n">
        <v>300</v>
      </c>
      <c r="L62" s="4" t="n"/>
      <c r="M62" s="4" t="n"/>
      <c r="N62" s="4" t="inlineStr">
        <is>
          <t>-</t>
        </is>
      </c>
      <c r="O62" s="7">
        <f>F62*G62/1000*0.888</f>
        <v/>
      </c>
    </row>
    <row r="63">
      <c r="A63" s="4" t="inlineStr">
        <is>
          <t>Stem, ch 1,000–3,000: front face, verticals (dwg a3)</t>
        </is>
      </c>
      <c r="B63" s="4" t="inlineStr">
        <is>
          <t>12d</t>
        </is>
      </c>
      <c r="C63" s="4" t="inlineStr">
        <is>
          <t>H12</t>
        </is>
      </c>
      <c r="D63" s="4" t="n">
        <v>1</v>
      </c>
      <c r="E63" s="4" t="n">
        <v>1</v>
      </c>
      <c r="F63" s="4" t="n">
        <v>1</v>
      </c>
      <c r="G63" s="4" t="n">
        <v>5925</v>
      </c>
      <c r="H63" s="4" t="inlineStr">
        <is>
          <t>21</t>
        </is>
      </c>
      <c r="I63" s="4" t="n">
        <v>185</v>
      </c>
      <c r="J63" s="4" t="n">
        <v>5480</v>
      </c>
      <c r="K63" s="4" t="n">
        <v>300</v>
      </c>
      <c r="L63" s="4" t="n"/>
      <c r="M63" s="4" t="n"/>
      <c r="N63" s="4" t="inlineStr">
        <is>
          <t>-</t>
        </is>
      </c>
      <c r="O63" s="7">
        <f>F63*G63/1000*0.888</f>
        <v/>
      </c>
    </row>
    <row r="64">
      <c r="A64" s="4" t="inlineStr">
        <is>
          <t>Stem, ch 1,000–3,000: front face, verticals (dwg a3)</t>
        </is>
      </c>
      <c r="B64" s="4" t="inlineStr">
        <is>
          <t>12e</t>
        </is>
      </c>
      <c r="C64" s="4" t="inlineStr">
        <is>
          <t>H12</t>
        </is>
      </c>
      <c r="D64" s="4" t="n">
        <v>1</v>
      </c>
      <c r="E64" s="4" t="n">
        <v>1</v>
      </c>
      <c r="F64" s="4" t="n">
        <v>1</v>
      </c>
      <c r="G64" s="4" t="n">
        <v>5850</v>
      </c>
      <c r="H64" s="4" t="inlineStr">
        <is>
          <t>21</t>
        </is>
      </c>
      <c r="I64" s="4" t="n">
        <v>185</v>
      </c>
      <c r="J64" s="4" t="n">
        <v>5410</v>
      </c>
      <c r="K64" s="4" t="n">
        <v>300</v>
      </c>
      <c r="L64" s="4" t="n"/>
      <c r="M64" s="4" t="n"/>
      <c r="N64" s="4" t="inlineStr">
        <is>
          <t>-</t>
        </is>
      </c>
      <c r="O64" s="7">
        <f>F64*G64/1000*0.888</f>
        <v/>
      </c>
    </row>
    <row r="65">
      <c r="A65" s="4" t="inlineStr">
        <is>
          <t>Stem, ch 1,000–3,000: front face, verticals (dwg a3)</t>
        </is>
      </c>
      <c r="B65" s="4" t="inlineStr">
        <is>
          <t>12f</t>
        </is>
      </c>
      <c r="C65" s="4" t="inlineStr">
        <is>
          <t>H12</t>
        </is>
      </c>
      <c r="D65" s="4" t="n">
        <v>1</v>
      </c>
      <c r="E65" s="4" t="n">
        <v>1</v>
      </c>
      <c r="F65" s="4" t="n">
        <v>1</v>
      </c>
      <c r="G65" s="4" t="n">
        <v>5775</v>
      </c>
      <c r="H65" s="4" t="inlineStr">
        <is>
          <t>21</t>
        </is>
      </c>
      <c r="I65" s="4" t="n">
        <v>185</v>
      </c>
      <c r="J65" s="4" t="n">
        <v>5335</v>
      </c>
      <c r="K65" s="4" t="n">
        <v>300</v>
      </c>
      <c r="L65" s="4" t="n"/>
      <c r="M65" s="4" t="n"/>
      <c r="N65" s="4" t="inlineStr">
        <is>
          <t>-</t>
        </is>
      </c>
      <c r="O65" s="7">
        <f>F65*G65/1000*0.888</f>
        <v/>
      </c>
    </row>
    <row r="66">
      <c r="A66" s="4" t="inlineStr">
        <is>
          <t>Stem, ch 1,000–3,000: front face, verticals (dwg a3)</t>
        </is>
      </c>
      <c r="B66" s="4" t="inlineStr">
        <is>
          <t>12g</t>
        </is>
      </c>
      <c r="C66" s="4" t="inlineStr">
        <is>
          <t>H12</t>
        </is>
      </c>
      <c r="D66" s="4" t="n">
        <v>1</v>
      </c>
      <c r="E66" s="4" t="n">
        <v>1</v>
      </c>
      <c r="F66" s="4" t="n">
        <v>1</v>
      </c>
      <c r="G66" s="4" t="n">
        <v>5725</v>
      </c>
      <c r="H66" s="4" t="inlineStr">
        <is>
          <t>21</t>
        </is>
      </c>
      <c r="I66" s="4" t="n">
        <v>185</v>
      </c>
      <c r="J66" s="4" t="n">
        <v>5265</v>
      </c>
      <c r="K66" s="4" t="n">
        <v>300</v>
      </c>
      <c r="L66" s="4" t="n"/>
      <c r="M66" s="4" t="n"/>
      <c r="N66" s="4" t="inlineStr">
        <is>
          <t>-</t>
        </is>
      </c>
      <c r="O66" s="7">
        <f>F66*G66/1000*0.888</f>
        <v/>
      </c>
    </row>
    <row r="67">
      <c r="A67" s="4" t="inlineStr">
        <is>
          <t>Stem, ch 1,000–3,000: front face, verticals (dwg a3)</t>
        </is>
      </c>
      <c r="B67" s="4" t="inlineStr">
        <is>
          <t>12h</t>
        </is>
      </c>
      <c r="C67" s="4" t="inlineStr">
        <is>
          <t>H12</t>
        </is>
      </c>
      <c r="D67" s="4" t="n">
        <v>1</v>
      </c>
      <c r="E67" s="4" t="n">
        <v>1</v>
      </c>
      <c r="F67" s="4" t="n">
        <v>1</v>
      </c>
      <c r="G67" s="4" t="n">
        <v>5650</v>
      </c>
      <c r="H67" s="4" t="inlineStr">
        <is>
          <t>21</t>
        </is>
      </c>
      <c r="I67" s="4" t="n">
        <v>185</v>
      </c>
      <c r="J67" s="4" t="n">
        <v>5190</v>
      </c>
      <c r="K67" s="4" t="n">
        <v>300</v>
      </c>
      <c r="L67" s="4" t="n"/>
      <c r="M67" s="4" t="n"/>
      <c r="N67" s="4" t="inlineStr">
        <is>
          <t>-</t>
        </is>
      </c>
      <c r="O67" s="7">
        <f>F67*G67/1000*0.888</f>
        <v/>
      </c>
    </row>
    <row r="68">
      <c r="A68" s="4" t="inlineStr">
        <is>
          <t>Stem, ch 1,000–3,000: front face, verticals (dwg a3)</t>
        </is>
      </c>
      <c r="B68" s="4" t="inlineStr">
        <is>
          <t>12i</t>
        </is>
      </c>
      <c r="C68" s="4" t="inlineStr">
        <is>
          <t>H12</t>
        </is>
      </c>
      <c r="D68" s="4" t="n">
        <v>1</v>
      </c>
      <c r="E68" s="4" t="n">
        <v>1</v>
      </c>
      <c r="F68" s="4" t="n">
        <v>1</v>
      </c>
      <c r="G68" s="4" t="n">
        <v>5575</v>
      </c>
      <c r="H68" s="4" t="inlineStr">
        <is>
          <t>21</t>
        </is>
      </c>
      <c r="I68" s="4" t="n">
        <v>185</v>
      </c>
      <c r="J68" s="4" t="n">
        <v>5120</v>
      </c>
      <c r="K68" s="4" t="n">
        <v>300</v>
      </c>
      <c r="L68" s="4" t="n"/>
      <c r="M68" s="4" t="n"/>
      <c r="N68" s="4" t="inlineStr">
        <is>
          <t>-</t>
        </is>
      </c>
      <c r="O68" s="7">
        <f>F68*G68/1000*0.888</f>
        <v/>
      </c>
    </row>
    <row r="69">
      <c r="A69" s="4" t="inlineStr">
        <is>
          <t>Stem, ch 1,000–3,000: front face, verticals (dwg a3)</t>
        </is>
      </c>
      <c r="B69" s="4" t="inlineStr">
        <is>
          <t>12j</t>
        </is>
      </c>
      <c r="C69" s="4" t="inlineStr">
        <is>
          <t>H12</t>
        </is>
      </c>
      <c r="D69" s="4" t="n">
        <v>1</v>
      </c>
      <c r="E69" s="4" t="n">
        <v>1</v>
      </c>
      <c r="F69" s="4" t="n">
        <v>1</v>
      </c>
      <c r="G69" s="4" t="n">
        <v>5500</v>
      </c>
      <c r="H69" s="4" t="inlineStr">
        <is>
          <t>21</t>
        </is>
      </c>
      <c r="I69" s="4" t="n">
        <v>185</v>
      </c>
      <c r="J69" s="4" t="n">
        <v>5045</v>
      </c>
      <c r="K69" s="4" t="n">
        <v>300</v>
      </c>
      <c r="L69" s="4" t="n"/>
      <c r="M69" s="4" t="n"/>
      <c r="N69" s="4" t="inlineStr">
        <is>
          <t>-</t>
        </is>
      </c>
      <c r="O69" s="7">
        <f>F69*G69/1000*0.888</f>
        <v/>
      </c>
    </row>
    <row r="70">
      <c r="A70" s="4" t="inlineStr">
        <is>
          <t>Stem, ch 1,000–3,000: front face, verticals (dwg a3)</t>
        </is>
      </c>
      <c r="B70" s="4" t="inlineStr">
        <is>
          <t>12k</t>
        </is>
      </c>
      <c r="C70" s="4" t="inlineStr">
        <is>
          <t>H12</t>
        </is>
      </c>
      <c r="D70" s="4" t="n">
        <v>1</v>
      </c>
      <c r="E70" s="4" t="n">
        <v>1</v>
      </c>
      <c r="F70" s="4" t="n">
        <v>1</v>
      </c>
      <c r="G70" s="4" t="n">
        <v>5425</v>
      </c>
      <c r="H70" s="4" t="inlineStr">
        <is>
          <t>21</t>
        </is>
      </c>
      <c r="I70" s="4" t="n">
        <v>185</v>
      </c>
      <c r="J70" s="4" t="n">
        <v>4975</v>
      </c>
      <c r="K70" s="4" t="n">
        <v>300</v>
      </c>
      <c r="L70" s="4" t="n"/>
      <c r="M70" s="4" t="n"/>
      <c r="N70" s="4" t="inlineStr">
        <is>
          <t>-</t>
        </is>
      </c>
      <c r="O70" s="7">
        <f>F70*G70/1000*0.888</f>
        <v/>
      </c>
    </row>
    <row r="71">
      <c r="A71" s="4" t="inlineStr">
        <is>
          <t>Stem, ch 1,000–3,000: front face, verticals (dwg a3)</t>
        </is>
      </c>
      <c r="B71" s="4" t="inlineStr">
        <is>
          <t>12l</t>
        </is>
      </c>
      <c r="C71" s="4" t="inlineStr">
        <is>
          <t>H12</t>
        </is>
      </c>
      <c r="D71" s="4" t="n">
        <v>1</v>
      </c>
      <c r="E71" s="4" t="n">
        <v>1</v>
      </c>
      <c r="F71" s="4" t="n">
        <v>1</v>
      </c>
      <c r="G71" s="4" t="n">
        <v>5350</v>
      </c>
      <c r="H71" s="4" t="inlineStr">
        <is>
          <t>21</t>
        </is>
      </c>
      <c r="I71" s="4" t="n">
        <v>185</v>
      </c>
      <c r="J71" s="4" t="n">
        <v>4900</v>
      </c>
      <c r="K71" s="4" t="n">
        <v>300</v>
      </c>
      <c r="L71" s="4" t="n"/>
      <c r="M71" s="4" t="n"/>
      <c r="N71" s="4" t="inlineStr">
        <is>
          <t>-</t>
        </is>
      </c>
      <c r="O71" s="7">
        <f>F71*G71/1000*0.888</f>
        <v/>
      </c>
    </row>
    <row r="72">
      <c r="A72" s="4" t="inlineStr">
        <is>
          <t>Stem, ch 1,000–3,000: front face, verticals (dwg a3)</t>
        </is>
      </c>
      <c r="B72" s="4" t="inlineStr">
        <is>
          <t>12m</t>
        </is>
      </c>
      <c r="C72" s="4" t="inlineStr">
        <is>
          <t>H12</t>
        </is>
      </c>
      <c r="D72" s="4" t="n">
        <v>1</v>
      </c>
      <c r="E72" s="4" t="n">
        <v>1</v>
      </c>
      <c r="F72" s="4" t="n">
        <v>1</v>
      </c>
      <c r="G72" s="4" t="n">
        <v>5275</v>
      </c>
      <c r="H72" s="4" t="inlineStr">
        <is>
          <t>21</t>
        </is>
      </c>
      <c r="I72" s="4" t="n">
        <v>185</v>
      </c>
      <c r="J72" s="4" t="n">
        <v>4830</v>
      </c>
      <c r="K72" s="4" t="n">
        <v>300</v>
      </c>
      <c r="L72" s="4" t="n"/>
      <c r="M72" s="4" t="n"/>
      <c r="N72" s="4" t="inlineStr">
        <is>
          <t>-</t>
        </is>
      </c>
      <c r="O72" s="7">
        <f>F72*G72/1000*0.888</f>
        <v/>
      </c>
    </row>
    <row r="73">
      <c r="A73" s="4" t="inlineStr">
        <is>
          <t>Stem, ch 3,000–5,000: front face, verticals (dwg a3)</t>
        </is>
      </c>
      <c r="B73" s="4" t="inlineStr">
        <is>
          <t>13a</t>
        </is>
      </c>
      <c r="C73" s="4" t="inlineStr">
        <is>
          <t>H12</t>
        </is>
      </c>
      <c r="D73" s="4" t="n">
        <v>1</v>
      </c>
      <c r="E73" s="4" t="n">
        <v>1</v>
      </c>
      <c r="F73" s="4" t="n">
        <v>1</v>
      </c>
      <c r="G73" s="4" t="n">
        <v>5200</v>
      </c>
      <c r="H73" s="4" t="inlineStr">
        <is>
          <t>21</t>
        </is>
      </c>
      <c r="I73" s="4" t="n">
        <v>185</v>
      </c>
      <c r="J73" s="4" t="n">
        <v>4755</v>
      </c>
      <c r="K73" s="4" t="n">
        <v>300</v>
      </c>
      <c r="L73" s="4" t="n"/>
      <c r="M73" s="4" t="n"/>
      <c r="N73" s="4" t="inlineStr">
        <is>
          <t>-</t>
        </is>
      </c>
      <c r="O73" s="7">
        <f>F73*G73/1000*0.888</f>
        <v/>
      </c>
    </row>
    <row r="74">
      <c r="A74" s="4" t="inlineStr">
        <is>
          <t>Stem, ch 3,000–5,000: front face, verticals (dwg a3)</t>
        </is>
      </c>
      <c r="B74" s="4" t="inlineStr">
        <is>
          <t>13b</t>
        </is>
      </c>
      <c r="C74" s="4" t="inlineStr">
        <is>
          <t>H12</t>
        </is>
      </c>
      <c r="D74" s="4" t="n">
        <v>1</v>
      </c>
      <c r="E74" s="4" t="n">
        <v>1</v>
      </c>
      <c r="F74" s="4" t="n">
        <v>1</v>
      </c>
      <c r="G74" s="4" t="n">
        <v>5050</v>
      </c>
      <c r="H74" s="4" t="inlineStr">
        <is>
          <t>21</t>
        </is>
      </c>
      <c r="I74" s="4" t="n">
        <v>185</v>
      </c>
      <c r="J74" s="4" t="n">
        <v>4610</v>
      </c>
      <c r="K74" s="4" t="n">
        <v>300</v>
      </c>
      <c r="L74" s="4" t="n"/>
      <c r="M74" s="4" t="n"/>
      <c r="N74" s="4" t="inlineStr">
        <is>
          <t>-</t>
        </is>
      </c>
      <c r="O74" s="7">
        <f>F74*G74/1000*0.888</f>
        <v/>
      </c>
    </row>
    <row r="75">
      <c r="A75" s="4" t="inlineStr">
        <is>
          <t>Stem, ch 3,000–5,000: front face, verticals (dwg a3)</t>
        </is>
      </c>
      <c r="B75" s="4" t="inlineStr">
        <is>
          <t>13c</t>
        </is>
      </c>
      <c r="C75" s="4" t="inlineStr">
        <is>
          <t>H12</t>
        </is>
      </c>
      <c r="D75" s="4" t="n">
        <v>1</v>
      </c>
      <c r="E75" s="4" t="n">
        <v>1</v>
      </c>
      <c r="F75" s="4" t="n">
        <v>1</v>
      </c>
      <c r="G75" s="4" t="n">
        <v>4900</v>
      </c>
      <c r="H75" s="4" t="inlineStr">
        <is>
          <t>21</t>
        </is>
      </c>
      <c r="I75" s="4" t="n">
        <v>185</v>
      </c>
      <c r="J75" s="4" t="n">
        <v>4460</v>
      </c>
      <c r="K75" s="4" t="n">
        <v>300</v>
      </c>
      <c r="L75" s="4" t="n"/>
      <c r="M75" s="4" t="n"/>
      <c r="N75" s="4" t="inlineStr">
        <is>
          <t>-</t>
        </is>
      </c>
      <c r="O75" s="7">
        <f>F75*G75/1000*0.888</f>
        <v/>
      </c>
    </row>
    <row r="76">
      <c r="A76" s="4" t="inlineStr">
        <is>
          <t>Stem, ch 3,000–5,000: front face, verticals (dwg a3)</t>
        </is>
      </c>
      <c r="B76" s="4" t="inlineStr">
        <is>
          <t>13d</t>
        </is>
      </c>
      <c r="C76" s="4" t="inlineStr">
        <is>
          <t>H12</t>
        </is>
      </c>
      <c r="D76" s="4" t="n">
        <v>1</v>
      </c>
      <c r="E76" s="4" t="n">
        <v>1</v>
      </c>
      <c r="F76" s="4" t="n">
        <v>1</v>
      </c>
      <c r="G76" s="4" t="n">
        <v>4750</v>
      </c>
      <c r="H76" s="4" t="inlineStr">
        <is>
          <t>21</t>
        </is>
      </c>
      <c r="I76" s="4" t="n">
        <v>185</v>
      </c>
      <c r="J76" s="4" t="n">
        <v>4310</v>
      </c>
      <c r="K76" s="4" t="n">
        <v>300</v>
      </c>
      <c r="L76" s="4" t="n"/>
      <c r="M76" s="4" t="n"/>
      <c r="N76" s="4" t="inlineStr">
        <is>
          <t>-</t>
        </is>
      </c>
      <c r="O76" s="7">
        <f>F76*G76/1000*0.888</f>
        <v/>
      </c>
    </row>
    <row r="77">
      <c r="A77" s="4" t="inlineStr">
        <is>
          <t>Stem, ch 3,000–5,000: front face, verticals (dwg a3)</t>
        </is>
      </c>
      <c r="B77" s="4" t="inlineStr">
        <is>
          <t>13e</t>
        </is>
      </c>
      <c r="C77" s="4" t="inlineStr">
        <is>
          <t>H12</t>
        </is>
      </c>
      <c r="D77" s="4" t="n">
        <v>1</v>
      </c>
      <c r="E77" s="4" t="n">
        <v>1</v>
      </c>
      <c r="F77" s="4" t="n">
        <v>1</v>
      </c>
      <c r="G77" s="4" t="n">
        <v>4600</v>
      </c>
      <c r="H77" s="4" t="inlineStr">
        <is>
          <t>21</t>
        </is>
      </c>
      <c r="I77" s="4" t="n">
        <v>185</v>
      </c>
      <c r="J77" s="4" t="n">
        <v>4160</v>
      </c>
      <c r="K77" s="4" t="n">
        <v>300</v>
      </c>
      <c r="L77" s="4" t="n"/>
      <c r="M77" s="4" t="n"/>
      <c r="N77" s="4" t="inlineStr">
        <is>
          <t>-</t>
        </is>
      </c>
      <c r="O77" s="7">
        <f>F77*G77/1000*0.888</f>
        <v/>
      </c>
    </row>
    <row r="78">
      <c r="A78" s="4" t="inlineStr">
        <is>
          <t>Stem, ch 3,000–5,000: front face, verticals (dwg a3)</t>
        </is>
      </c>
      <c r="B78" s="4" t="inlineStr">
        <is>
          <t>13f</t>
        </is>
      </c>
      <c r="C78" s="4" t="inlineStr">
        <is>
          <t>H12</t>
        </is>
      </c>
      <c r="D78" s="4" t="n">
        <v>1</v>
      </c>
      <c r="E78" s="4" t="n">
        <v>1</v>
      </c>
      <c r="F78" s="4" t="n">
        <v>1</v>
      </c>
      <c r="G78" s="4" t="n">
        <v>4450</v>
      </c>
      <c r="H78" s="4" t="inlineStr">
        <is>
          <t>21</t>
        </is>
      </c>
      <c r="I78" s="4" t="n">
        <v>185</v>
      </c>
      <c r="J78" s="4" t="n">
        <v>4010</v>
      </c>
      <c r="K78" s="4" t="n">
        <v>300</v>
      </c>
      <c r="L78" s="4" t="n"/>
      <c r="M78" s="4" t="n"/>
      <c r="N78" s="4" t="inlineStr">
        <is>
          <t>-</t>
        </is>
      </c>
      <c r="O78" s="7">
        <f>F78*G78/1000*0.888</f>
        <v/>
      </c>
    </row>
    <row r="79">
      <c r="A79" s="4" t="inlineStr">
        <is>
          <t>Stem, ch 3,000–5,000: front face, verticals (dwg a3)</t>
        </is>
      </c>
      <c r="B79" s="4" t="inlineStr">
        <is>
          <t>13g</t>
        </is>
      </c>
      <c r="C79" s="4" t="inlineStr">
        <is>
          <t>H12</t>
        </is>
      </c>
      <c r="D79" s="4" t="n">
        <v>1</v>
      </c>
      <c r="E79" s="4" t="n">
        <v>1</v>
      </c>
      <c r="F79" s="4" t="n">
        <v>1</v>
      </c>
      <c r="G79" s="4" t="n">
        <v>4300</v>
      </c>
      <c r="H79" s="4" t="inlineStr">
        <is>
          <t>21</t>
        </is>
      </c>
      <c r="I79" s="4" t="n">
        <v>185</v>
      </c>
      <c r="J79" s="4" t="n">
        <v>3860</v>
      </c>
      <c r="K79" s="4" t="n">
        <v>300</v>
      </c>
      <c r="L79" s="4" t="n"/>
      <c r="M79" s="4" t="n"/>
      <c r="N79" s="4" t="inlineStr">
        <is>
          <t>-</t>
        </is>
      </c>
      <c r="O79" s="7">
        <f>F79*G79/1000*0.888</f>
        <v/>
      </c>
    </row>
    <row r="80">
      <c r="A80" s="4" t="inlineStr">
        <is>
          <t>Stem, ch 5,000–7,000: front face, verticals (dwg a3)</t>
        </is>
      </c>
      <c r="B80" s="4" t="inlineStr">
        <is>
          <t>14a</t>
        </is>
      </c>
      <c r="C80" s="4" t="inlineStr">
        <is>
          <t>H12</t>
        </is>
      </c>
      <c r="D80" s="4" t="n">
        <v>1</v>
      </c>
      <c r="E80" s="4" t="n">
        <v>1</v>
      </c>
      <c r="F80" s="4" t="n">
        <v>1</v>
      </c>
      <c r="G80" s="4" t="n">
        <v>4150</v>
      </c>
      <c r="H80" s="4" t="inlineStr">
        <is>
          <t>21</t>
        </is>
      </c>
      <c r="I80" s="4" t="n">
        <v>185</v>
      </c>
      <c r="J80" s="4" t="n">
        <v>3710</v>
      </c>
      <c r="K80" s="4" t="n">
        <v>300</v>
      </c>
      <c r="L80" s="4" t="n"/>
      <c r="M80" s="4" t="n"/>
      <c r="N80" s="4" t="inlineStr">
        <is>
          <t>-</t>
        </is>
      </c>
      <c r="O80" s="7">
        <f>F80*G80/1000*0.888</f>
        <v/>
      </c>
    </row>
    <row r="81">
      <c r="A81" s="4" t="inlineStr">
        <is>
          <t>Stem, ch 5,000–7,000: front face, verticals (dwg a3)</t>
        </is>
      </c>
      <c r="B81" s="4" t="inlineStr">
        <is>
          <t>14b</t>
        </is>
      </c>
      <c r="C81" s="4" t="inlineStr">
        <is>
          <t>H12</t>
        </is>
      </c>
      <c r="D81" s="4" t="n">
        <v>1</v>
      </c>
      <c r="E81" s="4" t="n">
        <v>1</v>
      </c>
      <c r="F81" s="4" t="n">
        <v>1</v>
      </c>
      <c r="G81" s="4" t="n">
        <v>4075</v>
      </c>
      <c r="H81" s="4" t="inlineStr">
        <is>
          <t>21</t>
        </is>
      </c>
      <c r="I81" s="4" t="n">
        <v>185</v>
      </c>
      <c r="J81" s="4" t="n">
        <v>3620</v>
      </c>
      <c r="K81" s="4" t="n">
        <v>300</v>
      </c>
      <c r="L81" s="4" t="n"/>
      <c r="M81" s="4" t="n"/>
      <c r="N81" s="4" t="inlineStr">
        <is>
          <t>-</t>
        </is>
      </c>
      <c r="O81" s="7">
        <f>F81*G81/1000*0.888</f>
        <v/>
      </c>
    </row>
    <row r="82">
      <c r="A82" s="4" t="inlineStr">
        <is>
          <t>Stem, ch 5,000–7,000: front face, verticals (dwg a3)</t>
        </is>
      </c>
      <c r="B82" s="4" t="inlineStr">
        <is>
          <t>14c</t>
        </is>
      </c>
      <c r="C82" s="4" t="inlineStr">
        <is>
          <t>H12</t>
        </is>
      </c>
      <c r="D82" s="4" t="n">
        <v>1</v>
      </c>
      <c r="E82" s="4" t="n">
        <v>1</v>
      </c>
      <c r="F82" s="4" t="n">
        <v>1</v>
      </c>
      <c r="G82" s="4" t="n">
        <v>3975</v>
      </c>
      <c r="H82" s="4" t="inlineStr">
        <is>
          <t>21</t>
        </is>
      </c>
      <c r="I82" s="4" t="n">
        <v>185</v>
      </c>
      <c r="J82" s="4" t="n">
        <v>3530</v>
      </c>
      <c r="K82" s="4" t="n">
        <v>300</v>
      </c>
      <c r="L82" s="4" t="n"/>
      <c r="M82" s="4" t="n"/>
      <c r="N82" s="4" t="inlineStr">
        <is>
          <t>-</t>
        </is>
      </c>
      <c r="O82" s="7">
        <f>F82*G82/1000*0.888</f>
        <v/>
      </c>
    </row>
    <row r="83">
      <c r="A83" s="4" t="inlineStr">
        <is>
          <t>Stem, ch 5,000–7,000: front face, verticals (dwg a3)</t>
        </is>
      </c>
      <c r="B83" s="4" t="inlineStr">
        <is>
          <t>14d</t>
        </is>
      </c>
      <c r="C83" s="4" t="inlineStr">
        <is>
          <t>H12</t>
        </is>
      </c>
      <c r="D83" s="4" t="n">
        <v>1</v>
      </c>
      <c r="E83" s="4" t="n">
        <v>1</v>
      </c>
      <c r="F83" s="4" t="n">
        <v>1</v>
      </c>
      <c r="G83" s="4" t="n">
        <v>3900</v>
      </c>
      <c r="H83" s="4" t="inlineStr">
        <is>
          <t>21</t>
        </is>
      </c>
      <c r="I83" s="4" t="n">
        <v>185</v>
      </c>
      <c r="J83" s="4" t="n">
        <v>3440</v>
      </c>
      <c r="K83" s="4" t="n">
        <v>300</v>
      </c>
      <c r="L83" s="4" t="n"/>
      <c r="M83" s="4" t="n"/>
      <c r="N83" s="4" t="inlineStr">
        <is>
          <t>-</t>
        </is>
      </c>
      <c r="O83" s="7">
        <f>F83*G83/1000*0.888</f>
        <v/>
      </c>
    </row>
    <row r="84">
      <c r="A84" s="4" t="inlineStr">
        <is>
          <t>Stem, ch 5,000–7,000: front face, verticals (dwg a3)</t>
        </is>
      </c>
      <c r="B84" s="4" t="inlineStr">
        <is>
          <t>14e</t>
        </is>
      </c>
      <c r="C84" s="4" t="inlineStr">
        <is>
          <t>H12</t>
        </is>
      </c>
      <c r="D84" s="4" t="n">
        <v>1</v>
      </c>
      <c r="E84" s="4" t="n">
        <v>1</v>
      </c>
      <c r="F84" s="4" t="n">
        <v>1</v>
      </c>
      <c r="G84" s="4" t="n">
        <v>3800</v>
      </c>
      <c r="H84" s="4" t="inlineStr">
        <is>
          <t>21</t>
        </is>
      </c>
      <c r="I84" s="4" t="n">
        <v>185</v>
      </c>
      <c r="J84" s="4" t="n">
        <v>3350</v>
      </c>
      <c r="K84" s="4" t="n">
        <v>300</v>
      </c>
      <c r="L84" s="4" t="n"/>
      <c r="M84" s="4" t="n"/>
      <c r="N84" s="4" t="inlineStr">
        <is>
          <t>-</t>
        </is>
      </c>
      <c r="O84" s="7">
        <f>F84*G84/1000*0.888</f>
        <v/>
      </c>
    </row>
    <row r="85">
      <c r="A85" s="4" t="inlineStr">
        <is>
          <t>Stem, ch 5,000–7,000: front face, verticals (dwg a3)</t>
        </is>
      </c>
      <c r="B85" s="4" t="inlineStr">
        <is>
          <t>14f</t>
        </is>
      </c>
      <c r="C85" s="4" t="inlineStr">
        <is>
          <t>H12</t>
        </is>
      </c>
      <c r="D85" s="4" t="n">
        <v>1</v>
      </c>
      <c r="E85" s="4" t="n">
        <v>1</v>
      </c>
      <c r="F85" s="4" t="n">
        <v>1</v>
      </c>
      <c r="G85" s="4" t="n">
        <v>3700</v>
      </c>
      <c r="H85" s="4" t="inlineStr">
        <is>
          <t>21</t>
        </is>
      </c>
      <c r="I85" s="4" t="n">
        <v>185</v>
      </c>
      <c r="J85" s="4" t="n">
        <v>3260</v>
      </c>
      <c r="K85" s="4" t="n">
        <v>300</v>
      </c>
      <c r="L85" s="4" t="n"/>
      <c r="M85" s="4" t="n"/>
      <c r="N85" s="4" t="inlineStr">
        <is>
          <t>-</t>
        </is>
      </c>
      <c r="O85" s="7">
        <f>F85*G85/1000*0.888</f>
        <v/>
      </c>
    </row>
    <row r="86">
      <c r="A86" s="4" t="inlineStr">
        <is>
          <t>Stem, ch 5,000–7,000: front face, verticals (dwg a3)</t>
        </is>
      </c>
      <c r="B86" s="4" t="inlineStr">
        <is>
          <t>14g</t>
        </is>
      </c>
      <c r="C86" s="4" t="inlineStr">
        <is>
          <t>H12</t>
        </is>
      </c>
      <c r="D86" s="4" t="n">
        <v>1</v>
      </c>
      <c r="E86" s="4" t="n">
        <v>1</v>
      </c>
      <c r="F86" s="4" t="n">
        <v>1</v>
      </c>
      <c r="G86" s="4" t="n">
        <v>3625</v>
      </c>
      <c r="H86" s="4" t="inlineStr">
        <is>
          <t>21</t>
        </is>
      </c>
      <c r="I86" s="4" t="n">
        <v>185</v>
      </c>
      <c r="J86" s="4" t="n">
        <v>3170</v>
      </c>
      <c r="K86" s="4" t="n">
        <v>300</v>
      </c>
      <c r="L86" s="4" t="n"/>
      <c r="M86" s="4" t="n"/>
      <c r="N86" s="4" t="inlineStr">
        <is>
          <t>-</t>
        </is>
      </c>
      <c r="O86" s="7">
        <f>F86*G86/1000*0.888</f>
        <v/>
      </c>
    </row>
    <row r="87">
      <c r="A87" s="4" t="inlineStr">
        <is>
          <t>Stem, ch 5,000–7,000: front face, verticals (dwg a3)</t>
        </is>
      </c>
      <c r="B87" s="4" t="inlineStr">
        <is>
          <t>14h</t>
        </is>
      </c>
      <c r="C87" s="4" t="inlineStr">
        <is>
          <t>H12</t>
        </is>
      </c>
      <c r="D87" s="4" t="n">
        <v>1</v>
      </c>
      <c r="E87" s="4" t="n">
        <v>1</v>
      </c>
      <c r="F87" s="4" t="n">
        <v>1</v>
      </c>
      <c r="G87" s="4" t="n">
        <v>3525</v>
      </c>
      <c r="H87" s="4" t="inlineStr">
        <is>
          <t>21</t>
        </is>
      </c>
      <c r="I87" s="4" t="n">
        <v>185</v>
      </c>
      <c r="J87" s="4" t="n">
        <v>3080</v>
      </c>
      <c r="K87" s="4" t="n">
        <v>300</v>
      </c>
      <c r="L87" s="4" t="n"/>
      <c r="M87" s="4" t="n"/>
      <c r="N87" s="4" t="inlineStr">
        <is>
          <t>-</t>
        </is>
      </c>
      <c r="O87" s="7">
        <f>F87*G87/1000*0.888</f>
        <v/>
      </c>
    </row>
    <row r="88">
      <c r="A88" s="4" t="inlineStr">
        <is>
          <t>Stem, ch 5,000–7,000: front face, verticals (dwg a3)</t>
        </is>
      </c>
      <c r="B88" s="4" t="inlineStr">
        <is>
          <t>14i</t>
        </is>
      </c>
      <c r="C88" s="4" t="inlineStr">
        <is>
          <t>H12</t>
        </is>
      </c>
      <c r="D88" s="4" t="n">
        <v>1</v>
      </c>
      <c r="E88" s="4" t="n">
        <v>1</v>
      </c>
      <c r="F88" s="4" t="n">
        <v>1</v>
      </c>
      <c r="G88" s="4" t="n">
        <v>3450</v>
      </c>
      <c r="H88" s="4" t="inlineStr">
        <is>
          <t>21</t>
        </is>
      </c>
      <c r="I88" s="4" t="n">
        <v>185</v>
      </c>
      <c r="J88" s="4" t="n">
        <v>2990</v>
      </c>
      <c r="K88" s="4" t="n">
        <v>300</v>
      </c>
      <c r="L88" s="4" t="n"/>
      <c r="M88" s="4" t="n"/>
      <c r="N88" s="4" t="inlineStr">
        <is>
          <t>-</t>
        </is>
      </c>
      <c r="O88" s="7">
        <f>F88*G88/1000*0.888</f>
        <v/>
      </c>
    </row>
    <row r="89">
      <c r="A89" s="4" t="inlineStr">
        <is>
          <t>Stem, ch 5,000–7,000: front face, verticals (dwg a3)</t>
        </is>
      </c>
      <c r="B89" s="4" t="inlineStr">
        <is>
          <t>14j</t>
        </is>
      </c>
      <c r="C89" s="4" t="inlineStr">
        <is>
          <t>H12</t>
        </is>
      </c>
      <c r="D89" s="4" t="n">
        <v>1</v>
      </c>
      <c r="E89" s="4" t="n">
        <v>1</v>
      </c>
      <c r="F89" s="4" t="n">
        <v>1</v>
      </c>
      <c r="G89" s="4" t="n">
        <v>3350</v>
      </c>
      <c r="H89" s="4" t="inlineStr">
        <is>
          <t>21</t>
        </is>
      </c>
      <c r="I89" s="4" t="n">
        <v>185</v>
      </c>
      <c r="J89" s="4" t="n">
        <v>2900</v>
      </c>
      <c r="K89" s="4" t="n">
        <v>300</v>
      </c>
      <c r="L89" s="4" t="n"/>
      <c r="M89" s="4" t="n"/>
      <c r="N89" s="4" t="inlineStr">
        <is>
          <t>-</t>
        </is>
      </c>
      <c r="O89" s="7">
        <f>F89*G89/1000*0.888</f>
        <v/>
      </c>
    </row>
    <row r="90">
      <c r="A90" s="4" t="inlineStr">
        <is>
          <t>Stem, ch 5,000–7,000: front face, verticals (dwg a3)</t>
        </is>
      </c>
      <c r="B90" s="4" t="inlineStr">
        <is>
          <t>14k</t>
        </is>
      </c>
      <c r="C90" s="4" t="inlineStr">
        <is>
          <t>H12</t>
        </is>
      </c>
      <c r="D90" s="4" t="n">
        <v>1</v>
      </c>
      <c r="E90" s="4" t="n">
        <v>1</v>
      </c>
      <c r="F90" s="4" t="n">
        <v>1</v>
      </c>
      <c r="G90" s="4" t="n">
        <v>3250</v>
      </c>
      <c r="H90" s="4" t="inlineStr">
        <is>
          <t>21</t>
        </is>
      </c>
      <c r="I90" s="4" t="n">
        <v>185</v>
      </c>
      <c r="J90" s="4" t="n">
        <v>2810</v>
      </c>
      <c r="K90" s="4" t="n">
        <v>300</v>
      </c>
      <c r="L90" s="4" t="n"/>
      <c r="M90" s="4" t="n"/>
      <c r="N90" s="4" t="inlineStr">
        <is>
          <t>-</t>
        </is>
      </c>
      <c r="O90" s="7">
        <f>F90*G90/1000*0.888</f>
        <v/>
      </c>
    </row>
    <row r="91">
      <c r="A91" s="4" t="inlineStr">
        <is>
          <t>Stem, ch 7,000–8,000: front face, verticals (dwg a3)</t>
        </is>
      </c>
      <c r="B91" s="4" t="inlineStr">
        <is>
          <t>15a</t>
        </is>
      </c>
      <c r="C91" s="4" t="inlineStr">
        <is>
          <t>H12</t>
        </is>
      </c>
      <c r="D91" s="4" t="n">
        <v>1</v>
      </c>
      <c r="E91" s="4" t="n">
        <v>1</v>
      </c>
      <c r="F91" s="4" t="n">
        <v>1</v>
      </c>
      <c r="G91" s="4" t="n">
        <v>3175</v>
      </c>
      <c r="H91" s="4" t="inlineStr">
        <is>
          <t>21</t>
        </is>
      </c>
      <c r="I91" s="4" t="n">
        <v>185</v>
      </c>
      <c r="J91" s="4" t="n">
        <v>2720</v>
      </c>
      <c r="K91" s="4" t="n">
        <v>300</v>
      </c>
      <c r="L91" s="4" t="n"/>
      <c r="M91" s="4" t="n"/>
      <c r="N91" s="4" t="inlineStr">
        <is>
          <t>-</t>
        </is>
      </c>
      <c r="O91" s="7">
        <f>F91*G91/1000*0.888</f>
        <v/>
      </c>
    </row>
    <row r="92">
      <c r="A92" s="4" t="inlineStr">
        <is>
          <t>Stem, ch 7,000–8,000: front face, verticals (dwg a3)</t>
        </is>
      </c>
      <c r="B92" s="4" t="inlineStr">
        <is>
          <t>15b</t>
        </is>
      </c>
      <c r="C92" s="4" t="inlineStr">
        <is>
          <t>H12</t>
        </is>
      </c>
      <c r="D92" s="4" t="n">
        <v>1</v>
      </c>
      <c r="E92" s="4" t="n">
        <v>1</v>
      </c>
      <c r="F92" s="4" t="n">
        <v>1</v>
      </c>
      <c r="G92" s="4" t="n">
        <v>3075</v>
      </c>
      <c r="H92" s="4" t="inlineStr">
        <is>
          <t>21</t>
        </is>
      </c>
      <c r="I92" s="4" t="n">
        <v>185</v>
      </c>
      <c r="J92" s="4" t="n">
        <v>2630</v>
      </c>
      <c r="K92" s="4" t="n">
        <v>300</v>
      </c>
      <c r="L92" s="4" t="n"/>
      <c r="M92" s="4" t="n"/>
      <c r="N92" s="4" t="inlineStr">
        <is>
          <t>-</t>
        </is>
      </c>
      <c r="O92" s="7">
        <f>F92*G92/1000*0.888</f>
        <v/>
      </c>
    </row>
    <row r="93">
      <c r="A93" s="4" t="inlineStr">
        <is>
          <t>Stem, ch 7,000–8,000: front face, verticals (dwg a3)</t>
        </is>
      </c>
      <c r="B93" s="4" t="inlineStr">
        <is>
          <t>15c</t>
        </is>
      </c>
      <c r="C93" s="4" t="inlineStr">
        <is>
          <t>H12</t>
        </is>
      </c>
      <c r="D93" s="4" t="n">
        <v>1</v>
      </c>
      <c r="E93" s="4" t="n">
        <v>1</v>
      </c>
      <c r="F93" s="4" t="n">
        <v>1</v>
      </c>
      <c r="G93" s="4" t="n">
        <v>2975</v>
      </c>
      <c r="H93" s="4" t="inlineStr">
        <is>
          <t>21</t>
        </is>
      </c>
      <c r="I93" s="4" t="n">
        <v>185</v>
      </c>
      <c r="J93" s="4" t="n">
        <v>2530</v>
      </c>
      <c r="K93" s="4" t="n">
        <v>300</v>
      </c>
      <c r="L93" s="4" t="n"/>
      <c r="M93" s="4" t="n"/>
      <c r="N93" s="4" t="inlineStr">
        <is>
          <t>-</t>
        </is>
      </c>
      <c r="O93" s="7">
        <f>F93*G93/1000*0.888</f>
        <v/>
      </c>
    </row>
    <row r="94">
      <c r="A94" s="4" t="inlineStr">
        <is>
          <t>Stem, ch 7,000–8,000: front face, verticals (dwg a3)</t>
        </is>
      </c>
      <c r="B94" s="4" t="inlineStr">
        <is>
          <t>15d</t>
        </is>
      </c>
      <c r="C94" s="4" t="inlineStr">
        <is>
          <t>H12</t>
        </is>
      </c>
      <c r="D94" s="4" t="n">
        <v>1</v>
      </c>
      <c r="E94" s="4" t="n">
        <v>1</v>
      </c>
      <c r="F94" s="4" t="n">
        <v>1</v>
      </c>
      <c r="G94" s="4" t="n">
        <v>2875</v>
      </c>
      <c r="H94" s="4" t="inlineStr">
        <is>
          <t>21</t>
        </is>
      </c>
      <c r="I94" s="4" t="n">
        <v>185</v>
      </c>
      <c r="J94" s="4" t="n">
        <v>2430</v>
      </c>
      <c r="K94" s="4" t="n">
        <v>300</v>
      </c>
      <c r="L94" s="4" t="n"/>
      <c r="M94" s="4" t="n"/>
      <c r="N94" s="4" t="inlineStr">
        <is>
          <t>-</t>
        </is>
      </c>
      <c r="O94" s="7">
        <f>F94*G94/1000*0.888</f>
        <v/>
      </c>
    </row>
    <row r="95">
      <c r="A95" s="4" t="inlineStr">
        <is>
          <t>Base, ch 0–1,000: bottom, full width (dwg a4)</t>
        </is>
      </c>
      <c r="B95" s="4" t="inlineStr">
        <is>
          <t>16</t>
        </is>
      </c>
      <c r="C95" s="4" t="inlineStr">
        <is>
          <t>H16</t>
        </is>
      </c>
      <c r="D95" s="4" t="n">
        <v>1</v>
      </c>
      <c r="E95" s="4" t="n">
        <v>3</v>
      </c>
      <c r="F95" s="4" t="n">
        <v>3</v>
      </c>
      <c r="G95" s="4" t="n">
        <v>4500</v>
      </c>
      <c r="H95" s="4" t="inlineStr">
        <is>
          <t>21</t>
        </is>
      </c>
      <c r="I95" s="4" t="n">
        <v>150</v>
      </c>
      <c r="J95" s="4" t="n">
        <v>4250</v>
      </c>
      <c r="K95" s="4" t="n">
        <v>150</v>
      </c>
      <c r="L95" s="4" t="n"/>
      <c r="M95" s="4" t="n"/>
      <c r="N95" s="4" t="inlineStr">
        <is>
          <t>-</t>
        </is>
      </c>
      <c r="O95" s="7">
        <f>F95*G95/1000*1.579</f>
        <v/>
      </c>
    </row>
    <row r="96">
      <c r="A96" s="4" t="inlineStr">
        <is>
          <t>Base, ch 1,000–3,000: bottom, full width (dwg a4)</t>
        </is>
      </c>
      <c r="B96" s="4" t="inlineStr">
        <is>
          <t>17</t>
        </is>
      </c>
      <c r="C96" s="4" t="inlineStr">
        <is>
          <t>H12</t>
        </is>
      </c>
      <c r="D96" s="4" t="n">
        <v>1</v>
      </c>
      <c r="E96" s="4" t="n">
        <v>7</v>
      </c>
      <c r="F96" s="4" t="n">
        <v>7</v>
      </c>
      <c r="G96" s="4" t="n">
        <v>3425</v>
      </c>
      <c r="H96" s="4" t="inlineStr">
        <is>
          <t>21</t>
        </is>
      </c>
      <c r="I96" s="4" t="n">
        <v>150</v>
      </c>
      <c r="J96" s="4" t="n">
        <v>3150</v>
      </c>
      <c r="K96" s="4" t="n">
        <v>150</v>
      </c>
      <c r="L96" s="4" t="n"/>
      <c r="M96" s="4" t="n"/>
      <c r="N96" s="4" t="inlineStr">
        <is>
          <t>-</t>
        </is>
      </c>
      <c r="O96" s="7">
        <f>F96*G96/1000*0.888</f>
        <v/>
      </c>
    </row>
    <row r="97">
      <c r="A97" s="4" t="inlineStr">
        <is>
          <t>Base, ch 3,000–5,000: bottom, full width (dwg a4)</t>
        </is>
      </c>
      <c r="B97" s="4" t="inlineStr">
        <is>
          <t>18</t>
        </is>
      </c>
      <c r="C97" s="4" t="inlineStr">
        <is>
          <t>H12</t>
        </is>
      </c>
      <c r="D97" s="4" t="n">
        <v>1</v>
      </c>
      <c r="E97" s="4" t="n">
        <v>7</v>
      </c>
      <c r="F97" s="4" t="n">
        <v>7</v>
      </c>
      <c r="G97" s="4" t="n">
        <v>2825</v>
      </c>
      <c r="H97" s="4" t="inlineStr">
        <is>
          <t>21</t>
        </is>
      </c>
      <c r="I97" s="4" t="n">
        <v>150</v>
      </c>
      <c r="J97" s="4" t="n">
        <v>2550</v>
      </c>
      <c r="K97" s="4" t="n">
        <v>150</v>
      </c>
      <c r="L97" s="4" t="n"/>
      <c r="M97" s="4" t="n"/>
      <c r="N97" s="4" t="inlineStr">
        <is>
          <t>-</t>
        </is>
      </c>
      <c r="O97" s="7">
        <f>F97*G97/1000*0.888</f>
        <v/>
      </c>
    </row>
    <row r="98">
      <c r="A98" s="4" t="inlineStr">
        <is>
          <t>Base, ch 5,000–7,000: bottom, full width (dwg a4)</t>
        </is>
      </c>
      <c r="B98" s="4" t="inlineStr">
        <is>
          <t>19</t>
        </is>
      </c>
      <c r="C98" s="4" t="inlineStr">
        <is>
          <t>H12</t>
        </is>
      </c>
      <c r="D98" s="4" t="n">
        <v>1</v>
      </c>
      <c r="E98" s="4" t="n">
        <v>6</v>
      </c>
      <c r="F98" s="4" t="n">
        <v>6</v>
      </c>
      <c r="G98" s="4" t="n">
        <v>2425</v>
      </c>
      <c r="H98" s="4" t="inlineStr">
        <is>
          <t>21</t>
        </is>
      </c>
      <c r="I98" s="4" t="n">
        <v>150</v>
      </c>
      <c r="J98" s="4" t="n">
        <v>2150</v>
      </c>
      <c r="K98" s="4" t="n">
        <v>150</v>
      </c>
      <c r="L98" s="4" t="n"/>
      <c r="M98" s="4" t="n"/>
      <c r="N98" s="4" t="inlineStr">
        <is>
          <t>-</t>
        </is>
      </c>
      <c r="O98" s="7">
        <f>F98*G98/1000*0.888</f>
        <v/>
      </c>
    </row>
    <row r="99">
      <c r="A99" s="4" t="inlineStr">
        <is>
          <t>Base, ch 7,000–8,000: bottom, full width (dwg a4)</t>
        </is>
      </c>
      <c r="B99" s="4" t="inlineStr">
        <is>
          <t>20</t>
        </is>
      </c>
      <c r="C99" s="4" t="inlineStr">
        <is>
          <t>H12</t>
        </is>
      </c>
      <c r="D99" s="4" t="n">
        <v>1</v>
      </c>
      <c r="E99" s="4" t="n">
        <v>2</v>
      </c>
      <c r="F99" s="4" t="n">
        <v>2</v>
      </c>
      <c r="G99" s="4" t="n">
        <v>1725</v>
      </c>
      <c r="H99" s="4" t="inlineStr">
        <is>
          <t>21</t>
        </is>
      </c>
      <c r="I99" s="4" t="n">
        <v>150</v>
      </c>
      <c r="J99" s="4" t="n">
        <v>1450</v>
      </c>
      <c r="K99" s="4" t="n">
        <v>150</v>
      </c>
      <c r="L99" s="4" t="n"/>
      <c r="M99" s="4" t="n"/>
      <c r="N99" s="4" t="inlineStr">
        <is>
          <t>-</t>
        </is>
      </c>
      <c r="O99" s="7">
        <f>F99*G99/1000*0.888</f>
        <v/>
      </c>
    </row>
    <row r="100">
      <c r="A100" s="4" t="inlineStr">
        <is>
          <t>Base, ch 0–1,000: bottom, toe side (extra) (dwg a5)</t>
        </is>
      </c>
      <c r="B100" s="4" t="inlineStr">
        <is>
          <t>21</t>
        </is>
      </c>
      <c r="C100" s="4" t="inlineStr">
        <is>
          <t>H16</t>
        </is>
      </c>
      <c r="D100" s="4" t="n">
        <v>1</v>
      </c>
      <c r="E100" s="4" t="n">
        <v>3</v>
      </c>
      <c r="F100" s="4" t="n">
        <v>3</v>
      </c>
      <c r="G100" s="4" t="n">
        <v>2775</v>
      </c>
      <c r="H100" s="4" t="inlineStr">
        <is>
          <t>11</t>
        </is>
      </c>
      <c r="I100" s="4" t="n">
        <v>2635</v>
      </c>
      <c r="J100" s="4" t="n">
        <v>150</v>
      </c>
      <c r="K100" s="4" t="n"/>
      <c r="L100" s="4" t="n"/>
      <c r="M100" s="4" t="n"/>
      <c r="N100" s="4" t="inlineStr">
        <is>
          <t>-</t>
        </is>
      </c>
      <c r="O100" s="7">
        <f>F100*G100/1000*1.579</f>
        <v/>
      </c>
    </row>
    <row r="101">
      <c r="A101" s="4" t="inlineStr">
        <is>
          <t>Base, ch 1,000–3,000: bottom, toe side (extra) (dwg a5)</t>
        </is>
      </c>
      <c r="B101" s="4" t="inlineStr">
        <is>
          <t>22</t>
        </is>
      </c>
      <c r="C101" s="4" t="inlineStr">
        <is>
          <t>H12</t>
        </is>
      </c>
      <c r="D101" s="4" t="n">
        <v>1</v>
      </c>
      <c r="E101" s="4" t="n">
        <v>7</v>
      </c>
      <c r="F101" s="4" t="n">
        <v>7</v>
      </c>
      <c r="G101" s="4" t="n">
        <v>2050</v>
      </c>
      <c r="H101" s="4" t="inlineStr">
        <is>
          <t>11</t>
        </is>
      </c>
      <c r="I101" s="4" t="n">
        <v>1905</v>
      </c>
      <c r="J101" s="4" t="n">
        <v>150</v>
      </c>
      <c r="K101" s="4" t="n"/>
      <c r="L101" s="4" t="n"/>
      <c r="M101" s="4" t="n"/>
      <c r="N101" s="4" t="inlineStr">
        <is>
          <t>-</t>
        </is>
      </c>
      <c r="O101" s="7">
        <f>F101*G101/1000*0.888</f>
        <v/>
      </c>
    </row>
    <row r="102">
      <c r="A102" s="4" t="inlineStr">
        <is>
          <t>Base, ch 3,000–5,000: bottom, toe side (extra) (dwg a5)</t>
        </is>
      </c>
      <c r="B102" s="4" t="inlineStr">
        <is>
          <t>23</t>
        </is>
      </c>
      <c r="C102" s="4" t="inlineStr">
        <is>
          <t>H12</t>
        </is>
      </c>
      <c r="D102" s="4" t="n">
        <v>1</v>
      </c>
      <c r="E102" s="4" t="n">
        <v>6</v>
      </c>
      <c r="F102" s="4" t="n">
        <v>6</v>
      </c>
      <c r="G102" s="4" t="n">
        <v>1650</v>
      </c>
      <c r="H102" s="4" t="inlineStr">
        <is>
          <t>11</t>
        </is>
      </c>
      <c r="I102" s="4" t="n">
        <v>1505</v>
      </c>
      <c r="J102" s="4" t="n">
        <v>150</v>
      </c>
      <c r="K102" s="4" t="n"/>
      <c r="L102" s="4" t="n"/>
      <c r="M102" s="4" t="n"/>
      <c r="N102" s="4" t="inlineStr">
        <is>
          <t>-</t>
        </is>
      </c>
      <c r="O102" s="7">
        <f>F102*G102/1000*0.888</f>
        <v/>
      </c>
    </row>
    <row r="103">
      <c r="A103" s="4" t="inlineStr">
        <is>
          <t>Base, ch 5,000–7,000: bottom, toe side (extra) (dwg a5)</t>
        </is>
      </c>
      <c r="B103" s="4" t="inlineStr">
        <is>
          <t>24</t>
        </is>
      </c>
      <c r="C103" s="4" t="inlineStr">
        <is>
          <t>H12</t>
        </is>
      </c>
      <c r="D103" s="4" t="n">
        <v>1</v>
      </c>
      <c r="E103" s="4" t="n">
        <v>6</v>
      </c>
      <c r="F103" s="4" t="n">
        <v>6</v>
      </c>
      <c r="G103" s="4" t="n">
        <v>1550</v>
      </c>
      <c r="H103" s="4" t="inlineStr">
        <is>
          <t>11</t>
        </is>
      </c>
      <c r="I103" s="4" t="n">
        <v>1405</v>
      </c>
      <c r="J103" s="4" t="n">
        <v>150</v>
      </c>
      <c r="K103" s="4" t="n"/>
      <c r="L103" s="4" t="n"/>
      <c r="M103" s="4" t="n"/>
      <c r="N103" s="4" t="inlineStr">
        <is>
          <t>-</t>
        </is>
      </c>
      <c r="O103" s="7">
        <f>F103*G103/1000*0.888</f>
        <v/>
      </c>
    </row>
    <row r="104">
      <c r="A104" s="4" t="inlineStr">
        <is>
          <t>Base, ch 7,000–8,000: bottom, toe side (extra) (dwg a5)</t>
        </is>
      </c>
      <c r="B104" s="4" t="inlineStr">
        <is>
          <t>25</t>
        </is>
      </c>
      <c r="C104" s="4" t="inlineStr">
        <is>
          <t>H12</t>
        </is>
      </c>
      <c r="D104" s="4" t="n">
        <v>1</v>
      </c>
      <c r="E104" s="4" t="n">
        <v>2</v>
      </c>
      <c r="F104" s="4" t="n">
        <v>2</v>
      </c>
      <c r="G104" s="4" t="n">
        <v>1350</v>
      </c>
      <c r="H104" s="4" t="inlineStr">
        <is>
          <t>11</t>
        </is>
      </c>
      <c r="I104" s="4" t="n">
        <v>1205</v>
      </c>
      <c r="J104" s="4" t="n">
        <v>150</v>
      </c>
      <c r="K104" s="4" t="n"/>
      <c r="L104" s="4" t="n"/>
      <c r="M104" s="4" t="n"/>
      <c r="N104" s="4" t="inlineStr">
        <is>
          <t>-</t>
        </is>
      </c>
      <c r="O104" s="7">
        <f>F104*G104/1000*0.888</f>
        <v/>
      </c>
    </row>
    <row r="105">
      <c r="A105" s="4" t="inlineStr">
        <is>
          <t>Base, ch 0–1,000: top of heel (extra) (dwg a7)</t>
        </is>
      </c>
      <c r="B105" s="4" t="inlineStr">
        <is>
          <t>26</t>
        </is>
      </c>
      <c r="C105" s="4" t="inlineStr">
        <is>
          <t>H16</t>
        </is>
      </c>
      <c r="D105" s="4" t="n">
        <v>1</v>
      </c>
      <c r="E105" s="4" t="n">
        <v>3</v>
      </c>
      <c r="F105" s="4" t="n">
        <v>3</v>
      </c>
      <c r="G105" s="4" t="n">
        <v>4175</v>
      </c>
      <c r="H105" s="4" t="inlineStr">
        <is>
          <t>99</t>
        </is>
      </c>
      <c r="I105" s="4" t="n">
        <v>150</v>
      </c>
      <c r="J105" s="4" t="n">
        <v>2530</v>
      </c>
      <c r="K105" s="4" t="n">
        <v>600</v>
      </c>
      <c r="L105" s="4" t="n">
        <v>915</v>
      </c>
      <c r="M105" s="4" t="n"/>
      <c r="N105" s="4" t="inlineStr">
        <is>
          <t>-</t>
        </is>
      </c>
      <c r="O105" s="7">
        <f>F105*G105/1000*1.579</f>
        <v/>
      </c>
    </row>
    <row r="106">
      <c r="A106" s="4" t="inlineStr">
        <is>
          <t>Base, ch 1,000–3,000: top of heel (extra) (dwg a7)</t>
        </is>
      </c>
      <c r="B106" s="4" t="inlineStr">
        <is>
          <t>27</t>
        </is>
      </c>
      <c r="C106" s="4" t="inlineStr">
        <is>
          <t>H12</t>
        </is>
      </c>
      <c r="D106" s="4" t="n">
        <v>1</v>
      </c>
      <c r="E106" s="4" t="n">
        <v>6</v>
      </c>
      <c r="F106" s="4" t="n">
        <v>6</v>
      </c>
      <c r="G106" s="4" t="n">
        <v>3250</v>
      </c>
      <c r="H106" s="4" t="inlineStr">
        <is>
          <t>99</t>
        </is>
      </c>
      <c r="I106" s="4" t="n">
        <v>150</v>
      </c>
      <c r="J106" s="4" t="n">
        <v>1925</v>
      </c>
      <c r="K106" s="4" t="n">
        <v>500</v>
      </c>
      <c r="L106" s="4" t="n">
        <v>685</v>
      </c>
      <c r="M106" s="4" t="n"/>
      <c r="N106" s="4" t="inlineStr">
        <is>
          <t>-</t>
        </is>
      </c>
      <c r="O106" s="7">
        <f>F106*G106/1000*0.888</f>
        <v/>
      </c>
    </row>
    <row r="107">
      <c r="A107" s="4" t="inlineStr">
        <is>
          <t>Base, ch 3,000–5,000: top of heel (extra) (dwg a7)</t>
        </is>
      </c>
      <c r="B107" s="4" t="inlineStr">
        <is>
          <t>28</t>
        </is>
      </c>
      <c r="C107" s="4" t="inlineStr">
        <is>
          <t>H12</t>
        </is>
      </c>
      <c r="D107" s="4" t="n">
        <v>1</v>
      </c>
      <c r="E107" s="4" t="n">
        <v>7</v>
      </c>
      <c r="F107" s="4" t="n">
        <v>7</v>
      </c>
      <c r="G107" s="4" t="n">
        <v>2825</v>
      </c>
      <c r="H107" s="4" t="inlineStr">
        <is>
          <t>99</t>
        </is>
      </c>
      <c r="I107" s="4" t="n">
        <v>150</v>
      </c>
      <c r="J107" s="4" t="n">
        <v>1725</v>
      </c>
      <c r="K107" s="4" t="n">
        <v>400</v>
      </c>
      <c r="L107" s="4" t="n">
        <v>430</v>
      </c>
      <c r="M107" s="4" t="n">
        <v>150</v>
      </c>
      <c r="N107" s="4" t="inlineStr">
        <is>
          <t>-</t>
        </is>
      </c>
      <c r="O107" s="7">
        <f>F107*G107/1000*0.888</f>
        <v/>
      </c>
    </row>
    <row r="108">
      <c r="A108" s="4" t="inlineStr">
        <is>
          <t>Base, ch 5,000–7,000: top of heel (extra) (dwg a7)</t>
        </is>
      </c>
      <c r="B108" s="4" t="inlineStr">
        <is>
          <t>29</t>
        </is>
      </c>
      <c r="C108" s="4" t="inlineStr">
        <is>
          <t>H12</t>
        </is>
      </c>
      <c r="D108" s="4" t="n">
        <v>1</v>
      </c>
      <c r="E108" s="4" t="n">
        <v>6</v>
      </c>
      <c r="F108" s="4" t="n">
        <v>6</v>
      </c>
      <c r="G108" s="4" t="n">
        <v>2425</v>
      </c>
      <c r="H108" s="4" t="inlineStr">
        <is>
          <t>21</t>
        </is>
      </c>
      <c r="I108" s="4" t="n">
        <v>150</v>
      </c>
      <c r="J108" s="4" t="n">
        <v>2150</v>
      </c>
      <c r="K108" s="4" t="n">
        <v>150</v>
      </c>
      <c r="L108" s="4" t="n"/>
      <c r="M108" s="4" t="n"/>
      <c r="N108" s="4" t="inlineStr">
        <is>
          <t>-</t>
        </is>
      </c>
      <c r="O108" s="7">
        <f>F108*G108/1000*0.888</f>
        <v/>
      </c>
    </row>
    <row r="109">
      <c r="A109" s="4" t="inlineStr">
        <is>
          <t>Base, ch 7,000–8,000: top of heel (extra) (dwg a7)</t>
        </is>
      </c>
      <c r="B109" s="4" t="inlineStr">
        <is>
          <t>30</t>
        </is>
      </c>
      <c r="C109" s="4" t="inlineStr">
        <is>
          <t>H12</t>
        </is>
      </c>
      <c r="D109" s="4" t="n">
        <v>1</v>
      </c>
      <c r="E109" s="4" t="n">
        <v>2</v>
      </c>
      <c r="F109" s="4" t="n">
        <v>2</v>
      </c>
      <c r="G109" s="4" t="n">
        <v>1725</v>
      </c>
      <c r="H109" s="4" t="inlineStr">
        <is>
          <t>21</t>
        </is>
      </c>
      <c r="I109" s="4" t="n">
        <v>150</v>
      </c>
      <c r="J109" s="4" t="n">
        <v>1450</v>
      </c>
      <c r="K109" s="4" t="n">
        <v>150</v>
      </c>
      <c r="L109" s="4" t="n"/>
      <c r="M109" s="4" t="n"/>
      <c r="N109" s="4" t="inlineStr">
        <is>
          <t>-</t>
        </is>
      </c>
      <c r="O109" s="7">
        <f>F109*G109/1000*0.888</f>
        <v/>
      </c>
    </row>
    <row r="110">
      <c r="A110" s="4" t="inlineStr">
        <is>
          <t>Base, ch 0–1,000: top, full width (dwg a8)</t>
        </is>
      </c>
      <c r="B110" s="4" t="inlineStr">
        <is>
          <t>31</t>
        </is>
      </c>
      <c r="C110" s="4" t="inlineStr">
        <is>
          <t>H16</t>
        </is>
      </c>
      <c r="D110" s="4" t="n">
        <v>1</v>
      </c>
      <c r="E110" s="4" t="n">
        <v>3</v>
      </c>
      <c r="F110" s="4" t="n">
        <v>3</v>
      </c>
      <c r="G110" s="4" t="n">
        <v>4525</v>
      </c>
      <c r="H110" s="4" t="inlineStr">
        <is>
          <t>99</t>
        </is>
      </c>
      <c r="I110" s="4" t="n">
        <v>150</v>
      </c>
      <c r="J110" s="4" t="n">
        <v>2530</v>
      </c>
      <c r="K110" s="4" t="n">
        <v>600</v>
      </c>
      <c r="L110" s="4" t="n">
        <v>1140</v>
      </c>
      <c r="M110" s="4" t="n">
        <v>150</v>
      </c>
      <c r="N110" s="4" t="inlineStr">
        <is>
          <t>-</t>
        </is>
      </c>
      <c r="O110" s="7">
        <f>F110*G110/1000*1.579</f>
        <v/>
      </c>
    </row>
    <row r="111">
      <c r="A111" s="4" t="inlineStr">
        <is>
          <t>Base, ch 1,000–3,000: top, full width (dwg a8)</t>
        </is>
      </c>
      <c r="B111" s="4" t="inlineStr">
        <is>
          <t>32</t>
        </is>
      </c>
      <c r="C111" s="4" t="inlineStr">
        <is>
          <t>H12</t>
        </is>
      </c>
      <c r="D111" s="4" t="n">
        <v>1</v>
      </c>
      <c r="E111" s="4" t="n">
        <v>7</v>
      </c>
      <c r="F111" s="4" t="n">
        <v>7</v>
      </c>
      <c r="G111" s="4" t="n">
        <v>3425</v>
      </c>
      <c r="H111" s="4" t="inlineStr">
        <is>
          <t>99</t>
        </is>
      </c>
      <c r="I111" s="4" t="n">
        <v>150</v>
      </c>
      <c r="J111" s="4" t="n">
        <v>1925</v>
      </c>
      <c r="K111" s="4" t="n">
        <v>500</v>
      </c>
      <c r="L111" s="4" t="n">
        <v>730</v>
      </c>
      <c r="M111" s="4" t="n">
        <v>150</v>
      </c>
      <c r="N111" s="4" t="inlineStr">
        <is>
          <t>-</t>
        </is>
      </c>
      <c r="O111" s="7">
        <f>F111*G111/1000*0.888</f>
        <v/>
      </c>
    </row>
    <row r="112">
      <c r="A112" s="4" t="inlineStr">
        <is>
          <t>Base, ch 3,000–5,000: top, full width (dwg a8)</t>
        </is>
      </c>
      <c r="B112" s="4" t="inlineStr">
        <is>
          <t>33</t>
        </is>
      </c>
      <c r="C112" s="4" t="inlineStr">
        <is>
          <t>H12</t>
        </is>
      </c>
      <c r="D112" s="4" t="n">
        <v>1</v>
      </c>
      <c r="E112" s="4" t="n">
        <v>7</v>
      </c>
      <c r="F112" s="4" t="n">
        <v>7</v>
      </c>
      <c r="G112" s="4" t="n">
        <v>2825</v>
      </c>
      <c r="H112" s="4" t="inlineStr">
        <is>
          <t>99</t>
        </is>
      </c>
      <c r="I112" s="4" t="n">
        <v>150</v>
      </c>
      <c r="J112" s="4" t="n">
        <v>1725</v>
      </c>
      <c r="K112" s="4" t="n">
        <v>400</v>
      </c>
      <c r="L112" s="4" t="n">
        <v>430</v>
      </c>
      <c r="M112" s="4" t="n">
        <v>150</v>
      </c>
      <c r="N112" s="4" t="inlineStr">
        <is>
          <t>-</t>
        </is>
      </c>
      <c r="O112" s="7">
        <f>F112*G112/1000*0.888</f>
        <v/>
      </c>
    </row>
    <row r="113">
      <c r="A113" s="4" t="inlineStr">
        <is>
          <t>Base, ch 5,000–7,000: top, full width (dwg a8)</t>
        </is>
      </c>
      <c r="B113" s="4" t="inlineStr">
        <is>
          <t>34</t>
        </is>
      </c>
      <c r="C113" s="4" t="inlineStr">
        <is>
          <t>H12</t>
        </is>
      </c>
      <c r="D113" s="4" t="n">
        <v>1</v>
      </c>
      <c r="E113" s="4" t="n">
        <v>5</v>
      </c>
      <c r="F113" s="4" t="n">
        <v>5</v>
      </c>
      <c r="G113" s="4" t="n">
        <v>2425</v>
      </c>
      <c r="H113" s="4" t="inlineStr">
        <is>
          <t>21</t>
        </is>
      </c>
      <c r="I113" s="4" t="n">
        <v>150</v>
      </c>
      <c r="J113" s="4" t="n">
        <v>2150</v>
      </c>
      <c r="K113" s="4" t="n">
        <v>150</v>
      </c>
      <c r="L113" s="4" t="n"/>
      <c r="M113" s="4" t="n"/>
      <c r="N113" s="4" t="inlineStr">
        <is>
          <t>-</t>
        </is>
      </c>
      <c r="O113" s="7">
        <f>F113*G113/1000*0.888</f>
        <v/>
      </c>
    </row>
    <row r="114">
      <c r="A114" s="4" t="inlineStr">
        <is>
          <t>Base, ch 7,000–8,000: top, full width (dwg a8)</t>
        </is>
      </c>
      <c r="B114" s="4" t="inlineStr">
        <is>
          <t>35</t>
        </is>
      </c>
      <c r="C114" s="4" t="inlineStr">
        <is>
          <t>H12</t>
        </is>
      </c>
      <c r="D114" s="4" t="n">
        <v>1</v>
      </c>
      <c r="E114" s="4" t="n">
        <v>3</v>
      </c>
      <c r="F114" s="4" t="n">
        <v>3</v>
      </c>
      <c r="G114" s="4" t="n">
        <v>1725</v>
      </c>
      <c r="H114" s="4" t="inlineStr">
        <is>
          <t>21</t>
        </is>
      </c>
      <c r="I114" s="4" t="n">
        <v>150</v>
      </c>
      <c r="J114" s="4" t="n">
        <v>1450</v>
      </c>
      <c r="K114" s="4" t="n">
        <v>150</v>
      </c>
      <c r="L114" s="4" t="n"/>
      <c r="M114" s="4" t="n"/>
      <c r="N114" s="4" t="inlineStr">
        <is>
          <t>-</t>
        </is>
      </c>
      <c r="O114" s="7">
        <f>F114*G114/1000*0.888</f>
        <v/>
      </c>
    </row>
    <row r="115">
      <c r="A115" s="4" t="inlineStr">
        <is>
          <t>Base, ch 0–8,000: bottom, along the wall (dwg a6)</t>
        </is>
      </c>
      <c r="B115" s="4" t="inlineStr">
        <is>
          <t>36a</t>
        </is>
      </c>
      <c r="C115" s="4" t="inlineStr">
        <is>
          <t>H12</t>
        </is>
      </c>
      <c r="D115" s="4" t="n">
        <v>1</v>
      </c>
      <c r="E115" s="4" t="n">
        <v>18</v>
      </c>
      <c r="F115" s="4" t="n">
        <v>18</v>
      </c>
      <c r="G115" s="4" t="n">
        <v>1075</v>
      </c>
      <c r="H115" s="4" t="inlineStr">
        <is>
          <t>00</t>
        </is>
      </c>
      <c r="I115" s="4" t="n">
        <v>1075</v>
      </c>
      <c r="J115" s="4" t="n"/>
      <c r="K115" s="4" t="n"/>
      <c r="L115" s="4" t="n"/>
      <c r="M115" s="4" t="n"/>
      <c r="N115" s="4" t="inlineStr">
        <is>
          <t>-</t>
        </is>
      </c>
      <c r="O115" s="7">
        <f>F115*G115/1000*0.888</f>
        <v/>
      </c>
    </row>
    <row r="116">
      <c r="A116" s="4" t="inlineStr">
        <is>
          <t>Base, ch 0–8,000: bottom, along the wall (dwg a6)</t>
        </is>
      </c>
      <c r="B116" s="4" t="inlineStr">
        <is>
          <t>36b</t>
        </is>
      </c>
      <c r="C116" s="4" t="inlineStr">
        <is>
          <t>H12</t>
        </is>
      </c>
      <c r="D116" s="4" t="n">
        <v>1</v>
      </c>
      <c r="E116" s="4" t="n">
        <v>6</v>
      </c>
      <c r="F116" s="4" t="n">
        <v>6</v>
      </c>
      <c r="G116" s="4" t="n">
        <v>850</v>
      </c>
      <c r="H116" s="4" t="inlineStr">
        <is>
          <t>00</t>
        </is>
      </c>
      <c r="I116" s="4" t="n">
        <v>850</v>
      </c>
      <c r="J116" s="4" t="n"/>
      <c r="K116" s="4" t="n"/>
      <c r="L116" s="4" t="n"/>
      <c r="M116" s="4" t="n"/>
      <c r="N116" s="4" t="inlineStr">
        <is>
          <t>-</t>
        </is>
      </c>
      <c r="O116" s="7">
        <f>F116*G116/1000*0.888</f>
        <v/>
      </c>
    </row>
    <row r="117">
      <c r="A117" s="4" t="inlineStr">
        <is>
          <t>Base, ch 0–8,000: bottom, along the wall (dwg a6)</t>
        </is>
      </c>
      <c r="B117" s="4" t="inlineStr">
        <is>
          <t>37a</t>
        </is>
      </c>
      <c r="C117" s="4" t="inlineStr">
        <is>
          <t>H10</t>
        </is>
      </c>
      <c r="D117" s="4" t="n">
        <v>1</v>
      </c>
      <c r="E117" s="4" t="n">
        <v>8</v>
      </c>
      <c r="F117" s="4" t="n">
        <v>8</v>
      </c>
      <c r="G117" s="4" t="n">
        <v>7075</v>
      </c>
      <c r="H117" s="4" t="inlineStr">
        <is>
          <t>00</t>
        </is>
      </c>
      <c r="I117" s="4" t="n">
        <v>7075</v>
      </c>
      <c r="J117" s="4" t="n"/>
      <c r="K117" s="4" t="n"/>
      <c r="L117" s="4" t="n"/>
      <c r="M117" s="4" t="n"/>
      <c r="N117" s="4" t="inlineStr">
        <is>
          <t>-</t>
        </is>
      </c>
      <c r="O117" s="7">
        <f>F117*G117/1000*0.616</f>
        <v/>
      </c>
    </row>
    <row r="118">
      <c r="A118" s="4" t="inlineStr">
        <is>
          <t>Base, ch 0–8,000: bottom, along the wall (dwg a6)</t>
        </is>
      </c>
      <c r="B118" s="4" t="inlineStr">
        <is>
          <t>37b</t>
        </is>
      </c>
      <c r="C118" s="4" t="inlineStr">
        <is>
          <t>H10</t>
        </is>
      </c>
      <c r="D118" s="4" t="n">
        <v>1</v>
      </c>
      <c r="E118" s="4" t="n">
        <v>4</v>
      </c>
      <c r="F118" s="4" t="n">
        <v>4</v>
      </c>
      <c r="G118" s="4" t="n">
        <v>6075</v>
      </c>
      <c r="H118" s="4" t="inlineStr">
        <is>
          <t>00</t>
        </is>
      </c>
      <c r="I118" s="4" t="n">
        <v>6075</v>
      </c>
      <c r="J118" s="4" t="n"/>
      <c r="K118" s="4" t="n"/>
      <c r="L118" s="4" t="n"/>
      <c r="M118" s="4" t="n"/>
      <c r="N118" s="4" t="inlineStr">
        <is>
          <t>-</t>
        </is>
      </c>
      <c r="O118" s="7">
        <f>F118*G118/1000*0.616</f>
        <v/>
      </c>
    </row>
    <row r="119">
      <c r="A119" s="4" t="inlineStr">
        <is>
          <t>Base, ch 0–8,000: bottom, along the wall (dwg a6)</t>
        </is>
      </c>
      <c r="B119" s="4" t="inlineStr">
        <is>
          <t>37c</t>
        </is>
      </c>
      <c r="C119" s="4" t="inlineStr">
        <is>
          <t>H10</t>
        </is>
      </c>
      <c r="D119" s="4" t="n">
        <v>1</v>
      </c>
      <c r="E119" s="4" t="n">
        <v>2</v>
      </c>
      <c r="F119" s="4" t="n">
        <v>2</v>
      </c>
      <c r="G119" s="4" t="n">
        <v>4075</v>
      </c>
      <c r="H119" s="4" t="inlineStr">
        <is>
          <t>00</t>
        </is>
      </c>
      <c r="I119" s="4" t="n">
        <v>4075</v>
      </c>
      <c r="J119" s="4" t="n"/>
      <c r="K119" s="4" t="n"/>
      <c r="L119" s="4" t="n"/>
      <c r="M119" s="4" t="n"/>
      <c r="N119" s="4" t="inlineStr">
        <is>
          <t>-</t>
        </is>
      </c>
      <c r="O119" s="7">
        <f>F119*G119/1000*0.616</f>
        <v/>
      </c>
    </row>
    <row r="120">
      <c r="A120" s="4" t="inlineStr">
        <is>
          <t>Base, ch 0–8,000: bottom, along the wall (dwg a6)</t>
        </is>
      </c>
      <c r="B120" s="4" t="inlineStr">
        <is>
          <t>37d</t>
        </is>
      </c>
      <c r="C120" s="4" t="inlineStr">
        <is>
          <t>H10</t>
        </is>
      </c>
      <c r="D120" s="4" t="n">
        <v>1</v>
      </c>
      <c r="E120" s="4" t="n">
        <v>4</v>
      </c>
      <c r="F120" s="4" t="n">
        <v>4</v>
      </c>
      <c r="G120" s="4" t="n">
        <v>2075</v>
      </c>
      <c r="H120" s="4" t="inlineStr">
        <is>
          <t>00</t>
        </is>
      </c>
      <c r="I120" s="4" t="n">
        <v>2075</v>
      </c>
      <c r="J120" s="4" t="n"/>
      <c r="K120" s="4" t="n"/>
      <c r="L120" s="4" t="n"/>
      <c r="M120" s="4" t="n"/>
      <c r="N120" s="4" t="inlineStr">
        <is>
          <t>-</t>
        </is>
      </c>
      <c r="O120" s="7">
        <f>F120*G120/1000*0.616</f>
        <v/>
      </c>
    </row>
    <row r="121">
      <c r="A121" s="4" t="inlineStr">
        <is>
          <t>Base, ch 0–8,000: top of heel, along the wall (dwg a6)</t>
        </is>
      </c>
      <c r="B121" s="4" t="inlineStr">
        <is>
          <t>38</t>
        </is>
      </c>
      <c r="C121" s="4" t="inlineStr">
        <is>
          <t>H12</t>
        </is>
      </c>
      <c r="D121" s="4" t="n">
        <v>1</v>
      </c>
      <c r="E121" s="4" t="n">
        <v>14</v>
      </c>
      <c r="F121" s="4" t="n">
        <v>14</v>
      </c>
      <c r="G121" s="4" t="n">
        <v>850</v>
      </c>
      <c r="H121" s="4" t="inlineStr">
        <is>
          <t>00</t>
        </is>
      </c>
      <c r="I121" s="4" t="n">
        <v>850</v>
      </c>
      <c r="J121" s="4" t="n"/>
      <c r="K121" s="4" t="n"/>
      <c r="L121" s="4" t="n"/>
      <c r="M121" s="4" t="n"/>
      <c r="N121" s="4" t="inlineStr">
        <is>
          <t>-</t>
        </is>
      </c>
      <c r="O121" s="7">
        <f>F121*G121/1000*0.888</f>
        <v/>
      </c>
    </row>
    <row r="122">
      <c r="A122" s="4" t="inlineStr">
        <is>
          <t>Base, ch 0–8,000: top of heel, along the wall (dwg a6)</t>
        </is>
      </c>
      <c r="B122" s="4" t="inlineStr">
        <is>
          <t>39a</t>
        </is>
      </c>
      <c r="C122" s="4" t="inlineStr">
        <is>
          <t>H10</t>
        </is>
      </c>
      <c r="D122" s="4" t="n">
        <v>1</v>
      </c>
      <c r="E122" s="4" t="n">
        <v>5</v>
      </c>
      <c r="F122" s="4" t="n">
        <v>5</v>
      </c>
      <c r="G122" s="4" t="n">
        <v>2850</v>
      </c>
      <c r="H122" s="4" t="inlineStr">
        <is>
          <t>00</t>
        </is>
      </c>
      <c r="I122" s="4" t="n">
        <v>2850</v>
      </c>
      <c r="J122" s="4" t="n"/>
      <c r="K122" s="4" t="n"/>
      <c r="L122" s="4" t="n"/>
      <c r="M122" s="4" t="n"/>
      <c r="N122" s="4" t="inlineStr">
        <is>
          <t>-</t>
        </is>
      </c>
      <c r="O122" s="7">
        <f>F122*G122/1000*0.616</f>
        <v/>
      </c>
    </row>
    <row r="123">
      <c r="A123" s="4" t="inlineStr">
        <is>
          <t>Base, ch 0–8,000: top of heel, along the wall (dwg a6)</t>
        </is>
      </c>
      <c r="B123" s="4" t="inlineStr">
        <is>
          <t>39b</t>
        </is>
      </c>
      <c r="C123" s="4" t="inlineStr">
        <is>
          <t>H10</t>
        </is>
      </c>
      <c r="D123" s="4" t="n">
        <v>1</v>
      </c>
      <c r="E123" s="4" t="n">
        <v>23</v>
      </c>
      <c r="F123" s="4" t="n">
        <v>23</v>
      </c>
      <c r="G123" s="4" t="n">
        <v>1850</v>
      </c>
      <c r="H123" s="4" t="inlineStr">
        <is>
          <t>00</t>
        </is>
      </c>
      <c r="I123" s="4" t="n">
        <v>1850</v>
      </c>
      <c r="J123" s="4" t="n"/>
      <c r="K123" s="4" t="n"/>
      <c r="L123" s="4" t="n"/>
      <c r="M123" s="4" t="n"/>
      <c r="N123" s="4" t="inlineStr">
        <is>
          <t>-</t>
        </is>
      </c>
      <c r="O123" s="7">
        <f>F123*G123/1000*0.616</f>
        <v/>
      </c>
    </row>
    <row r="124">
      <c r="A124" s="4" t="inlineStr">
        <is>
          <t>Base, ch 0–8,000: top of toe, along the wall (dwg a6)</t>
        </is>
      </c>
      <c r="B124" s="4" t="inlineStr">
        <is>
          <t>40</t>
        </is>
      </c>
      <c r="C124" s="4" t="inlineStr">
        <is>
          <t>H12</t>
        </is>
      </c>
      <c r="D124" s="4" t="n">
        <v>1</v>
      </c>
      <c r="E124" s="4" t="n">
        <v>6</v>
      </c>
      <c r="F124" s="4" t="n">
        <v>6</v>
      </c>
      <c r="G124" s="4" t="n">
        <v>850</v>
      </c>
      <c r="H124" s="4" t="inlineStr">
        <is>
          <t>00</t>
        </is>
      </c>
      <c r="I124" s="4" t="n">
        <v>850</v>
      </c>
      <c r="J124" s="4" t="n"/>
      <c r="K124" s="4" t="n"/>
      <c r="L124" s="4" t="n"/>
      <c r="M124" s="4" t="n"/>
      <c r="N124" s="4" t="inlineStr">
        <is>
          <t>-</t>
        </is>
      </c>
      <c r="O124" s="7">
        <f>F124*G124/1000*0.888</f>
        <v/>
      </c>
    </row>
    <row r="125">
      <c r="A125" s="4" t="inlineStr">
        <is>
          <t>Base, ch 0–8,000: top of toe, along the wall (dwg a6)</t>
        </is>
      </c>
      <c r="B125" s="4" t="inlineStr">
        <is>
          <t>41a</t>
        </is>
      </c>
      <c r="C125" s="4" t="inlineStr">
        <is>
          <t>H10</t>
        </is>
      </c>
      <c r="D125" s="4" t="n">
        <v>1</v>
      </c>
      <c r="E125" s="4" t="n">
        <v>1</v>
      </c>
      <c r="F125" s="4" t="n">
        <v>1</v>
      </c>
      <c r="G125" s="4" t="n">
        <v>2850</v>
      </c>
      <c r="H125" s="4" t="inlineStr">
        <is>
          <t>00</t>
        </is>
      </c>
      <c r="I125" s="4" t="n">
        <v>2850</v>
      </c>
      <c r="J125" s="4" t="n"/>
      <c r="K125" s="4" t="n"/>
      <c r="L125" s="4" t="n"/>
      <c r="M125" s="4" t="n"/>
      <c r="N125" s="4" t="inlineStr">
        <is>
          <t>-</t>
        </is>
      </c>
      <c r="O125" s="7">
        <f>F125*G125/1000*0.616</f>
        <v/>
      </c>
    </row>
    <row r="126">
      <c r="A126" s="4" t="inlineStr">
        <is>
          <t>Base, ch 0–8,000: top of toe, along the wall (dwg a6)</t>
        </is>
      </c>
      <c r="B126" s="4" t="inlineStr">
        <is>
          <t>41b</t>
        </is>
      </c>
      <c r="C126" s="4" t="inlineStr">
        <is>
          <t>H10</t>
        </is>
      </c>
      <c r="D126" s="4" t="n">
        <v>1</v>
      </c>
      <c r="E126" s="4" t="n">
        <v>7</v>
      </c>
      <c r="F126" s="4" t="n">
        <v>7</v>
      </c>
      <c r="G126" s="4" t="n">
        <v>1850</v>
      </c>
      <c r="H126" s="4" t="inlineStr">
        <is>
          <t>00</t>
        </is>
      </c>
      <c r="I126" s="4" t="n">
        <v>1850</v>
      </c>
      <c r="J126" s="4" t="n"/>
      <c r="K126" s="4" t="n"/>
      <c r="L126" s="4" t="n"/>
      <c r="M126" s="4" t="n"/>
      <c r="N126" s="4" t="inlineStr">
        <is>
          <t>-</t>
        </is>
      </c>
      <c r="O126" s="7">
        <f>F126*G126/1000*0.616</f>
        <v/>
      </c>
    </row>
    <row r="127">
      <c r="A127" s="4" t="inlineStr">
        <is>
          <t>Stem, ch 0–8,000: earth face, along the wall (dwg a9)</t>
        </is>
      </c>
      <c r="B127" s="4" t="inlineStr">
        <is>
          <t>42a</t>
        </is>
      </c>
      <c r="C127" s="4" t="inlineStr">
        <is>
          <t>H10</t>
        </is>
      </c>
      <c r="D127" s="4" t="n">
        <v>1</v>
      </c>
      <c r="E127" s="4" t="n">
        <v>12</v>
      </c>
      <c r="F127" s="4" t="n">
        <v>12</v>
      </c>
      <c r="G127" s="4" t="n">
        <v>2850</v>
      </c>
      <c r="H127" s="4" t="inlineStr">
        <is>
          <t>00</t>
        </is>
      </c>
      <c r="I127" s="4" t="n">
        <v>2850</v>
      </c>
      <c r="J127" s="4" t="n"/>
      <c r="K127" s="4" t="n"/>
      <c r="L127" s="4" t="n"/>
      <c r="M127" s="4" t="n"/>
      <c r="N127" s="4" t="inlineStr">
        <is>
          <t>-</t>
        </is>
      </c>
      <c r="O127" s="7">
        <f>F127*G127/1000*0.616</f>
        <v/>
      </c>
    </row>
    <row r="128">
      <c r="A128" s="4" t="inlineStr">
        <is>
          <t>Stem, ch 0–8,000: earth face, along the wall (dwg a9)</t>
        </is>
      </c>
      <c r="B128" s="4" t="inlineStr">
        <is>
          <t>42b</t>
        </is>
      </c>
      <c r="C128" s="4" t="inlineStr">
        <is>
          <t>H10</t>
        </is>
      </c>
      <c r="D128" s="4" t="n">
        <v>1</v>
      </c>
      <c r="E128" s="4" t="n">
        <v>1</v>
      </c>
      <c r="F128" s="4" t="n">
        <v>1</v>
      </c>
      <c r="G128" s="4" t="n">
        <v>2600</v>
      </c>
      <c r="H128" s="4" t="inlineStr">
        <is>
          <t>00</t>
        </is>
      </c>
      <c r="I128" s="4" t="n">
        <v>2600</v>
      </c>
      <c r="J128" s="4" t="n"/>
      <c r="K128" s="4" t="n"/>
      <c r="L128" s="4" t="n"/>
      <c r="M128" s="4" t="n"/>
      <c r="N128" s="4" t="inlineStr">
        <is>
          <t>-</t>
        </is>
      </c>
      <c r="O128" s="7">
        <f>F128*G128/1000*0.616</f>
        <v/>
      </c>
    </row>
    <row r="129">
      <c r="A129" s="4" t="inlineStr">
        <is>
          <t>Stem, ch 0–8,000: earth face, along the wall (dwg a9)</t>
        </is>
      </c>
      <c r="B129" s="4" t="inlineStr">
        <is>
          <t>42c</t>
        </is>
      </c>
      <c r="C129" s="4" t="inlineStr">
        <is>
          <t>H10</t>
        </is>
      </c>
      <c r="D129" s="4" t="n">
        <v>1</v>
      </c>
      <c r="E129" s="4" t="n">
        <v>1</v>
      </c>
      <c r="F129" s="4" t="n">
        <v>1</v>
      </c>
      <c r="G129" s="4" t="n">
        <v>2250</v>
      </c>
      <c r="H129" s="4" t="inlineStr">
        <is>
          <t>00</t>
        </is>
      </c>
      <c r="I129" s="4" t="n">
        <v>2250</v>
      </c>
      <c r="J129" s="4" t="n"/>
      <c r="K129" s="4" t="n"/>
      <c r="L129" s="4" t="n"/>
      <c r="M129" s="4" t="n"/>
      <c r="N129" s="4" t="inlineStr">
        <is>
          <t>-</t>
        </is>
      </c>
      <c r="O129" s="7">
        <f>F129*G129/1000*0.616</f>
        <v/>
      </c>
    </row>
    <row r="130">
      <c r="A130" s="4" t="inlineStr">
        <is>
          <t>Stem, ch 0–8,000: earth face, along the wall (dwg a9)</t>
        </is>
      </c>
      <c r="B130" s="4" t="inlineStr">
        <is>
          <t>42d</t>
        </is>
      </c>
      <c r="C130" s="4" t="inlineStr">
        <is>
          <t>H10</t>
        </is>
      </c>
      <c r="D130" s="4" t="n">
        <v>1</v>
      </c>
      <c r="E130" s="4" t="n">
        <v>1</v>
      </c>
      <c r="F130" s="4" t="n">
        <v>1</v>
      </c>
      <c r="G130" s="4" t="n">
        <v>1875</v>
      </c>
      <c r="H130" s="4" t="inlineStr">
        <is>
          <t>00</t>
        </is>
      </c>
      <c r="I130" s="4" t="n">
        <v>1875</v>
      </c>
      <c r="J130" s="4" t="n"/>
      <c r="K130" s="4" t="n"/>
      <c r="L130" s="4" t="n"/>
      <c r="M130" s="4" t="n"/>
      <c r="N130" s="4" t="inlineStr">
        <is>
          <t>-</t>
        </is>
      </c>
      <c r="O130" s="7">
        <f>F130*G130/1000*0.616</f>
        <v/>
      </c>
    </row>
    <row r="131">
      <c r="A131" s="4" t="inlineStr">
        <is>
          <t>Stem, ch 0–8,000: earth face, along the wall (dwg a9)</t>
        </is>
      </c>
      <c r="B131" s="4" t="inlineStr">
        <is>
          <t>42e</t>
        </is>
      </c>
      <c r="C131" s="4" t="inlineStr">
        <is>
          <t>H10</t>
        </is>
      </c>
      <c r="D131" s="4" t="n">
        <v>1</v>
      </c>
      <c r="E131" s="4" t="n">
        <v>44</v>
      </c>
      <c r="F131" s="4" t="n">
        <v>44</v>
      </c>
      <c r="G131" s="4" t="n">
        <v>1850</v>
      </c>
      <c r="H131" s="4" t="inlineStr">
        <is>
          <t>00</t>
        </is>
      </c>
      <c r="I131" s="4" t="n">
        <v>1850</v>
      </c>
      <c r="J131" s="4" t="n"/>
      <c r="K131" s="4" t="n"/>
      <c r="L131" s="4" t="n"/>
      <c r="M131" s="4" t="n"/>
      <c r="N131" s="4" t="inlineStr">
        <is>
          <t>-</t>
        </is>
      </c>
      <c r="O131" s="7">
        <f>F131*G131/1000*0.616</f>
        <v/>
      </c>
    </row>
    <row r="132">
      <c r="A132" s="4" t="inlineStr">
        <is>
          <t>Stem, ch 0–8,000: earth face, along the wall (dwg a9)</t>
        </is>
      </c>
      <c r="B132" s="4" t="inlineStr">
        <is>
          <t>42f</t>
        </is>
      </c>
      <c r="C132" s="4" t="inlineStr">
        <is>
          <t>H10</t>
        </is>
      </c>
      <c r="D132" s="4" t="n">
        <v>1</v>
      </c>
      <c r="E132" s="4" t="n">
        <v>1</v>
      </c>
      <c r="F132" s="4" t="n">
        <v>1</v>
      </c>
      <c r="G132" s="4" t="n">
        <v>1725</v>
      </c>
      <c r="H132" s="4" t="inlineStr">
        <is>
          <t>00</t>
        </is>
      </c>
      <c r="I132" s="4" t="n">
        <v>1725</v>
      </c>
      <c r="J132" s="4" t="n"/>
      <c r="K132" s="4" t="n"/>
      <c r="L132" s="4" t="n"/>
      <c r="M132" s="4" t="n"/>
      <c r="N132" s="4" t="inlineStr">
        <is>
          <t>-</t>
        </is>
      </c>
      <c r="O132" s="7">
        <f>F132*G132/1000*0.616</f>
        <v/>
      </c>
    </row>
    <row r="133">
      <c r="A133" s="4" t="inlineStr">
        <is>
          <t>Stem, ch 0–8,000: earth face, along the wall (dwg a9)</t>
        </is>
      </c>
      <c r="B133" s="4" t="inlineStr">
        <is>
          <t>42g</t>
        </is>
      </c>
      <c r="C133" s="4" t="inlineStr">
        <is>
          <t>H10</t>
        </is>
      </c>
      <c r="D133" s="4" t="n">
        <v>1</v>
      </c>
      <c r="E133" s="4" t="n">
        <v>1</v>
      </c>
      <c r="F133" s="4" t="n">
        <v>1</v>
      </c>
      <c r="G133" s="4" t="n">
        <v>1575</v>
      </c>
      <c r="H133" s="4" t="inlineStr">
        <is>
          <t>00</t>
        </is>
      </c>
      <c r="I133" s="4" t="n">
        <v>1575</v>
      </c>
      <c r="J133" s="4" t="n"/>
      <c r="K133" s="4" t="n"/>
      <c r="L133" s="4" t="n"/>
      <c r="M133" s="4" t="n"/>
      <c r="N133" s="4" t="inlineStr">
        <is>
          <t>-</t>
        </is>
      </c>
      <c r="O133" s="7">
        <f>F133*G133/1000*0.616</f>
        <v/>
      </c>
    </row>
    <row r="134">
      <c r="A134" s="4" t="inlineStr">
        <is>
          <t>Stem, ch 0–8,000: earth face, along the wall (dwg a9)</t>
        </is>
      </c>
      <c r="B134" s="4" t="inlineStr">
        <is>
          <t>42h</t>
        </is>
      </c>
      <c r="C134" s="4" t="inlineStr">
        <is>
          <t>H10</t>
        </is>
      </c>
      <c r="D134" s="4" t="n">
        <v>1</v>
      </c>
      <c r="E134" s="4" t="n">
        <v>1</v>
      </c>
      <c r="F134" s="4" t="n">
        <v>1</v>
      </c>
      <c r="G134" s="4" t="n">
        <v>1525</v>
      </c>
      <c r="H134" s="4" t="inlineStr">
        <is>
          <t>00</t>
        </is>
      </c>
      <c r="I134" s="4" t="n">
        <v>1525</v>
      </c>
      <c r="J134" s="4" t="n"/>
      <c r="K134" s="4" t="n"/>
      <c r="L134" s="4" t="n"/>
      <c r="M134" s="4" t="n"/>
      <c r="N134" s="4" t="inlineStr">
        <is>
          <t>-</t>
        </is>
      </c>
      <c r="O134" s="7">
        <f>F134*G134/1000*0.616</f>
        <v/>
      </c>
    </row>
    <row r="135">
      <c r="A135" s="4" t="inlineStr">
        <is>
          <t>Stem, ch 0–8,000: earth face, along the wall (dwg a9)</t>
        </is>
      </c>
      <c r="B135" s="4" t="inlineStr">
        <is>
          <t>42i</t>
        </is>
      </c>
      <c r="C135" s="4" t="inlineStr">
        <is>
          <t>H10</t>
        </is>
      </c>
      <c r="D135" s="4" t="n">
        <v>1</v>
      </c>
      <c r="E135" s="4" t="n">
        <v>1</v>
      </c>
      <c r="F135" s="4" t="n">
        <v>1</v>
      </c>
      <c r="G135" s="4" t="n">
        <v>1375</v>
      </c>
      <c r="H135" s="4" t="inlineStr">
        <is>
          <t>00</t>
        </is>
      </c>
      <c r="I135" s="4" t="n">
        <v>1375</v>
      </c>
      <c r="J135" s="4" t="n"/>
      <c r="K135" s="4" t="n"/>
      <c r="L135" s="4" t="n"/>
      <c r="M135" s="4" t="n"/>
      <c r="N135" s="4" t="inlineStr">
        <is>
          <t>-</t>
        </is>
      </c>
      <c r="O135" s="7">
        <f>F135*G135/1000*0.616</f>
        <v/>
      </c>
    </row>
    <row r="136">
      <c r="A136" s="4" t="inlineStr">
        <is>
          <t>Stem, ch 0–8,000: earth face, along the wall (dwg a9)</t>
        </is>
      </c>
      <c r="B136" s="4" t="inlineStr">
        <is>
          <t>42j</t>
        </is>
      </c>
      <c r="C136" s="4" t="inlineStr">
        <is>
          <t>H10</t>
        </is>
      </c>
      <c r="D136" s="4" t="n">
        <v>1</v>
      </c>
      <c r="E136" s="4" t="n">
        <v>1</v>
      </c>
      <c r="F136" s="4" t="n">
        <v>1</v>
      </c>
      <c r="G136" s="4" t="n">
        <v>1200</v>
      </c>
      <c r="H136" s="4" t="inlineStr">
        <is>
          <t>00</t>
        </is>
      </c>
      <c r="I136" s="4" t="n">
        <v>1200</v>
      </c>
      <c r="J136" s="4" t="n"/>
      <c r="K136" s="4" t="n"/>
      <c r="L136" s="4" t="n"/>
      <c r="M136" s="4" t="n"/>
      <c r="N136" s="4" t="inlineStr">
        <is>
          <t>-</t>
        </is>
      </c>
      <c r="O136" s="7">
        <f>F136*G136/1000*0.616</f>
        <v/>
      </c>
    </row>
    <row r="137">
      <c r="A137" s="4" t="inlineStr">
        <is>
          <t>Stem, ch 0–8,000: earth face, along the wall (dwg a9)</t>
        </is>
      </c>
      <c r="B137" s="4" t="inlineStr">
        <is>
          <t>42k</t>
        </is>
      </c>
      <c r="C137" s="4" t="inlineStr">
        <is>
          <t>H10</t>
        </is>
      </c>
      <c r="D137" s="4" t="n">
        <v>1</v>
      </c>
      <c r="E137" s="4" t="n">
        <v>1</v>
      </c>
      <c r="F137" s="4" t="n">
        <v>1</v>
      </c>
      <c r="G137" s="4" t="n">
        <v>1175</v>
      </c>
      <c r="H137" s="4" t="inlineStr">
        <is>
          <t>00</t>
        </is>
      </c>
      <c r="I137" s="4" t="n">
        <v>1175</v>
      </c>
      <c r="J137" s="4" t="n"/>
      <c r="K137" s="4" t="n"/>
      <c r="L137" s="4" t="n"/>
      <c r="M137" s="4" t="n"/>
      <c r="N137" s="4" t="inlineStr">
        <is>
          <t>-</t>
        </is>
      </c>
      <c r="O137" s="7">
        <f>F137*G137/1000*0.616</f>
        <v/>
      </c>
    </row>
    <row r="138">
      <c r="A138" s="4" t="inlineStr">
        <is>
          <t>Stem, ch 0–8,000: earth face, along the wall (dwg a9)</t>
        </is>
      </c>
      <c r="B138" s="4" t="inlineStr">
        <is>
          <t>42l</t>
        </is>
      </c>
      <c r="C138" s="4" t="inlineStr">
        <is>
          <t>H10</t>
        </is>
      </c>
      <c r="D138" s="4" t="n">
        <v>1</v>
      </c>
      <c r="E138" s="4" t="n">
        <v>1</v>
      </c>
      <c r="F138" s="4" t="n">
        <v>1</v>
      </c>
      <c r="G138" s="4" t="n">
        <v>1000</v>
      </c>
      <c r="H138" s="4" t="inlineStr">
        <is>
          <t>00</t>
        </is>
      </c>
      <c r="I138" s="4" t="n">
        <v>1000</v>
      </c>
      <c r="J138" s="4" t="n"/>
      <c r="K138" s="4" t="n"/>
      <c r="L138" s="4" t="n"/>
      <c r="M138" s="4" t="n"/>
      <c r="N138" s="4" t="inlineStr">
        <is>
          <t>-</t>
        </is>
      </c>
      <c r="O138" s="7">
        <f>F138*G138/1000*0.616</f>
        <v/>
      </c>
    </row>
    <row r="139">
      <c r="A139" s="4" t="inlineStr">
        <is>
          <t>Stem, ch 0–8,000: earth face, along the wall (dwg a9)</t>
        </is>
      </c>
      <c r="B139" s="4" t="inlineStr">
        <is>
          <t>42m</t>
        </is>
      </c>
      <c r="C139" s="4" t="inlineStr">
        <is>
          <t>H10</t>
        </is>
      </c>
      <c r="D139" s="4" t="n">
        <v>1</v>
      </c>
      <c r="E139" s="4" t="n">
        <v>1</v>
      </c>
      <c r="F139" s="4" t="n">
        <v>1</v>
      </c>
      <c r="G139" s="4" t="n">
        <v>850</v>
      </c>
      <c r="H139" s="4" t="inlineStr">
        <is>
          <t>00</t>
        </is>
      </c>
      <c r="I139" s="4" t="n">
        <v>850</v>
      </c>
      <c r="J139" s="4" t="n"/>
      <c r="K139" s="4" t="n"/>
      <c r="L139" s="4" t="n"/>
      <c r="M139" s="4" t="n"/>
      <c r="N139" s="4" t="inlineStr">
        <is>
          <t>-</t>
        </is>
      </c>
      <c r="O139" s="7">
        <f>F139*G139/1000*0.616</f>
        <v/>
      </c>
    </row>
    <row r="140">
      <c r="A140" s="4" t="inlineStr">
        <is>
          <t>Stem, ch 0–8,000: earth face, along the wall (dwg a9)</t>
        </is>
      </c>
      <c r="B140" s="4" t="inlineStr">
        <is>
          <t>42n</t>
        </is>
      </c>
      <c r="C140" s="4" t="inlineStr">
        <is>
          <t>H10</t>
        </is>
      </c>
      <c r="D140" s="4" t="n">
        <v>1</v>
      </c>
      <c r="E140" s="4" t="n">
        <v>1</v>
      </c>
      <c r="F140" s="4" t="n">
        <v>1</v>
      </c>
      <c r="G140" s="4" t="n">
        <v>800</v>
      </c>
      <c r="H140" s="4" t="inlineStr">
        <is>
          <t>00</t>
        </is>
      </c>
      <c r="I140" s="4" t="n">
        <v>800</v>
      </c>
      <c r="J140" s="4" t="n"/>
      <c r="K140" s="4" t="n"/>
      <c r="L140" s="4" t="n"/>
      <c r="M140" s="4" t="n"/>
      <c r="N140" s="4" t="inlineStr">
        <is>
          <t>-</t>
        </is>
      </c>
      <c r="O140" s="7">
        <f>F140*G140/1000*0.616</f>
        <v/>
      </c>
    </row>
    <row r="141">
      <c r="A141" s="4" t="inlineStr">
        <is>
          <t>Stem, ch 0–8,000: earth face, along the wall (dwg a9)</t>
        </is>
      </c>
      <c r="B141" s="4" t="inlineStr">
        <is>
          <t>42o</t>
        </is>
      </c>
      <c r="C141" s="4" t="inlineStr">
        <is>
          <t>H10</t>
        </is>
      </c>
      <c r="D141" s="4" t="n">
        <v>1</v>
      </c>
      <c r="E141" s="4" t="n">
        <v>1</v>
      </c>
      <c r="F141" s="4" t="n">
        <v>1</v>
      </c>
      <c r="G141" s="4" t="n">
        <v>650</v>
      </c>
      <c r="H141" s="4" t="inlineStr">
        <is>
          <t>00</t>
        </is>
      </c>
      <c r="I141" s="4" t="n">
        <v>650</v>
      </c>
      <c r="J141" s="4" t="n"/>
      <c r="K141" s="4" t="n"/>
      <c r="L141" s="4" t="n"/>
      <c r="M141" s="4" t="n"/>
      <c r="N141" s="4" t="inlineStr">
        <is>
          <t>-</t>
        </is>
      </c>
      <c r="O141" s="7">
        <f>F141*G141/1000*0.616</f>
        <v/>
      </c>
    </row>
    <row r="142">
      <c r="A142" s="4" t="inlineStr">
        <is>
          <t>Stem, ch 0–8,000: earth face, along the wall (dwg a9)</t>
        </is>
      </c>
      <c r="B142" s="4" t="inlineStr">
        <is>
          <t>42p</t>
        </is>
      </c>
      <c r="C142" s="4" t="inlineStr">
        <is>
          <t>H10</t>
        </is>
      </c>
      <c r="D142" s="4" t="n">
        <v>1</v>
      </c>
      <c r="E142" s="4" t="n">
        <v>1</v>
      </c>
      <c r="F142" s="4" t="n">
        <v>1</v>
      </c>
      <c r="G142" s="4" t="n">
        <v>450</v>
      </c>
      <c r="H142" s="4" t="inlineStr">
        <is>
          <t>00</t>
        </is>
      </c>
      <c r="I142" s="4" t="n">
        <v>450</v>
      </c>
      <c r="J142" s="4" t="n"/>
      <c r="K142" s="4" t="n"/>
      <c r="L142" s="4" t="n"/>
      <c r="M142" s="4" t="n"/>
      <c r="N142" s="4" t="inlineStr">
        <is>
          <t>-</t>
        </is>
      </c>
      <c r="O142" s="7">
        <f>F142*G142/1000*0.616</f>
        <v/>
      </c>
    </row>
    <row r="143">
      <c r="A143" s="4" t="inlineStr">
        <is>
          <t>Stem, ch 0–8,000: earth face, along the wall (dwg a9)</t>
        </is>
      </c>
      <c r="B143" s="4" t="inlineStr">
        <is>
          <t>43a</t>
        </is>
      </c>
      <c r="C143" s="4" t="inlineStr">
        <is>
          <t>H12</t>
        </is>
      </c>
      <c r="D143" s="4" t="n">
        <v>1</v>
      </c>
      <c r="E143" s="4" t="n">
        <v>29</v>
      </c>
      <c r="F143" s="4" t="n">
        <v>29</v>
      </c>
      <c r="G143" s="4" t="n">
        <v>850</v>
      </c>
      <c r="H143" s="4" t="inlineStr">
        <is>
          <t>00</t>
        </is>
      </c>
      <c r="I143" s="4" t="n">
        <v>850</v>
      </c>
      <c r="J143" s="4" t="n"/>
      <c r="K143" s="4" t="n"/>
      <c r="L143" s="4" t="n"/>
      <c r="M143" s="4" t="n"/>
      <c r="N143" s="4" t="inlineStr">
        <is>
          <t>-</t>
        </is>
      </c>
      <c r="O143" s="7">
        <f>F143*G143/1000*0.888</f>
        <v/>
      </c>
    </row>
    <row r="144">
      <c r="A144" s="4" t="inlineStr">
        <is>
          <t>Stem, ch 0–8,000: earth face, along the wall (dwg a9)</t>
        </is>
      </c>
      <c r="B144" s="4" t="inlineStr">
        <is>
          <t>43b</t>
        </is>
      </c>
      <c r="C144" s="4" t="inlineStr">
        <is>
          <t>H12</t>
        </is>
      </c>
      <c r="D144" s="4" t="n">
        <v>1</v>
      </c>
      <c r="E144" s="4" t="n">
        <v>1</v>
      </c>
      <c r="F144" s="4" t="n">
        <v>1</v>
      </c>
      <c r="G144" s="4" t="n">
        <v>775</v>
      </c>
      <c r="H144" s="4" t="inlineStr">
        <is>
          <t>00</t>
        </is>
      </c>
      <c r="I144" s="4" t="n">
        <v>775</v>
      </c>
      <c r="J144" s="4" t="n"/>
      <c r="K144" s="4" t="n"/>
      <c r="L144" s="4" t="n"/>
      <c r="M144" s="4" t="n"/>
      <c r="N144" s="4" t="inlineStr">
        <is>
          <t>-</t>
        </is>
      </c>
      <c r="O144" s="7">
        <f>F144*G144/1000*0.888</f>
        <v/>
      </c>
    </row>
    <row r="145">
      <c r="A145" s="4" t="inlineStr">
        <is>
          <t>Stem, ch 0–8,000: earth face, along the wall (dwg a9)</t>
        </is>
      </c>
      <c r="B145" s="4" t="inlineStr">
        <is>
          <t>43c</t>
        </is>
      </c>
      <c r="C145" s="4" t="inlineStr">
        <is>
          <t>H12</t>
        </is>
      </c>
      <c r="D145" s="4" t="n">
        <v>1</v>
      </c>
      <c r="E145" s="4" t="n">
        <v>1</v>
      </c>
      <c r="F145" s="4" t="n">
        <v>1</v>
      </c>
      <c r="G145" s="4" t="n">
        <v>475</v>
      </c>
      <c r="H145" s="4" t="inlineStr">
        <is>
          <t>00</t>
        </is>
      </c>
      <c r="I145" s="4" t="n">
        <v>475</v>
      </c>
      <c r="J145" s="4" t="n"/>
      <c r="K145" s="4" t="n"/>
      <c r="L145" s="4" t="n"/>
      <c r="M145" s="4" t="n"/>
      <c r="N145" s="4" t="inlineStr">
        <is>
          <t>-</t>
        </is>
      </c>
      <c r="O145" s="7">
        <f>F145*G145/1000*0.888</f>
        <v/>
      </c>
    </row>
    <row r="146">
      <c r="A146" s="4" t="inlineStr">
        <is>
          <t>Stem, ch 0–8,000: earth face, along the wall (dwg a9)</t>
        </is>
      </c>
      <c r="B146" s="4" t="inlineStr">
        <is>
          <t>43d</t>
        </is>
      </c>
      <c r="C146" s="4" t="inlineStr">
        <is>
          <t>H12</t>
        </is>
      </c>
      <c r="D146" s="4" t="n">
        <v>1</v>
      </c>
      <c r="E146" s="4" t="n">
        <v>1</v>
      </c>
      <c r="F146" s="4" t="n">
        <v>1</v>
      </c>
      <c r="G146" s="4" t="n">
        <v>400</v>
      </c>
      <c r="H146" s="4" t="inlineStr">
        <is>
          <t>00</t>
        </is>
      </c>
      <c r="I146" s="4" t="n">
        <v>400</v>
      </c>
      <c r="J146" s="4" t="n"/>
      <c r="K146" s="4" t="n"/>
      <c r="L146" s="4" t="n"/>
      <c r="M146" s="4" t="n"/>
      <c r="N146" s="4" t="inlineStr">
        <is>
          <t>-</t>
        </is>
      </c>
      <c r="O146" s="7">
        <f>F146*G146/1000*0.888</f>
        <v/>
      </c>
    </row>
    <row r="147">
      <c r="A147" s="4" t="inlineStr">
        <is>
          <t>Stem, ch 0–8,000: front face, along the wall (dwg a9)</t>
        </is>
      </c>
      <c r="B147" s="4" t="inlineStr">
        <is>
          <t>44a</t>
        </is>
      </c>
      <c r="C147" s="4" t="inlineStr">
        <is>
          <t>H10</t>
        </is>
      </c>
      <c r="D147" s="4" t="n">
        <v>1</v>
      </c>
      <c r="E147" s="4" t="n">
        <v>10</v>
      </c>
      <c r="F147" s="4" t="n">
        <v>10</v>
      </c>
      <c r="G147" s="4" t="n">
        <v>7075</v>
      </c>
      <c r="H147" s="4" t="inlineStr">
        <is>
          <t>00</t>
        </is>
      </c>
      <c r="I147" s="4" t="n">
        <v>7075</v>
      </c>
      <c r="J147" s="4" t="n"/>
      <c r="K147" s="4" t="n"/>
      <c r="L147" s="4" t="n"/>
      <c r="M147" s="4" t="n"/>
      <c r="N147" s="4" t="inlineStr">
        <is>
          <t>-</t>
        </is>
      </c>
      <c r="O147" s="7">
        <f>F147*G147/1000*0.616</f>
        <v/>
      </c>
    </row>
    <row r="148">
      <c r="A148" s="4" t="inlineStr">
        <is>
          <t>Stem, ch 0–8,000: front face, along the wall (dwg a9)</t>
        </is>
      </c>
      <c r="B148" s="4" t="inlineStr">
        <is>
          <t>44b</t>
        </is>
      </c>
      <c r="C148" s="4" t="inlineStr">
        <is>
          <t>H10</t>
        </is>
      </c>
      <c r="D148" s="4" t="n">
        <v>1</v>
      </c>
      <c r="E148" s="4" t="n">
        <v>1</v>
      </c>
      <c r="F148" s="4" t="n">
        <v>1</v>
      </c>
      <c r="G148" s="4" t="n">
        <v>6850</v>
      </c>
      <c r="H148" s="4" t="inlineStr">
        <is>
          <t>00</t>
        </is>
      </c>
      <c r="I148" s="4" t="n">
        <v>6850</v>
      </c>
      <c r="J148" s="4" t="n"/>
      <c r="K148" s="4" t="n"/>
      <c r="L148" s="4" t="n"/>
      <c r="M148" s="4" t="n"/>
      <c r="N148" s="4" t="inlineStr">
        <is>
          <t>-</t>
        </is>
      </c>
      <c r="O148" s="7">
        <f>F148*G148/1000*0.616</f>
        <v/>
      </c>
    </row>
    <row r="149">
      <c r="A149" s="4" t="inlineStr">
        <is>
          <t>Stem, ch 0–8,000: front face, along the wall (dwg a9)</t>
        </is>
      </c>
      <c r="B149" s="4" t="inlineStr">
        <is>
          <t>44c</t>
        </is>
      </c>
      <c r="C149" s="4" t="inlineStr">
        <is>
          <t>H10</t>
        </is>
      </c>
      <c r="D149" s="4" t="n">
        <v>1</v>
      </c>
      <c r="E149" s="4" t="n">
        <v>1</v>
      </c>
      <c r="F149" s="4" t="n">
        <v>1</v>
      </c>
      <c r="G149" s="4" t="n">
        <v>6825</v>
      </c>
      <c r="H149" s="4" t="inlineStr">
        <is>
          <t>00</t>
        </is>
      </c>
      <c r="I149" s="4" t="n">
        <v>6825</v>
      </c>
      <c r="J149" s="4" t="n"/>
      <c r="K149" s="4" t="n"/>
      <c r="L149" s="4" t="n"/>
      <c r="M149" s="4" t="n"/>
      <c r="N149" s="4" t="inlineStr">
        <is>
          <t>-</t>
        </is>
      </c>
      <c r="O149" s="7">
        <f>F149*G149/1000*0.616</f>
        <v/>
      </c>
    </row>
    <row r="150">
      <c r="A150" s="4" t="inlineStr">
        <is>
          <t>Stem, ch 0–8,000: front face, along the wall (dwg a9)</t>
        </is>
      </c>
      <c r="B150" s="4" t="inlineStr">
        <is>
          <t>44d</t>
        </is>
      </c>
      <c r="C150" s="4" t="inlineStr">
        <is>
          <t>H10</t>
        </is>
      </c>
      <c r="D150" s="4" t="n">
        <v>1</v>
      </c>
      <c r="E150" s="4" t="n">
        <v>1</v>
      </c>
      <c r="F150" s="4" t="n">
        <v>1</v>
      </c>
      <c r="G150" s="4" t="n">
        <v>6475</v>
      </c>
      <c r="H150" s="4" t="inlineStr">
        <is>
          <t>00</t>
        </is>
      </c>
      <c r="I150" s="4" t="n">
        <v>6475</v>
      </c>
      <c r="J150" s="4" t="n"/>
      <c r="K150" s="4" t="n"/>
      <c r="L150" s="4" t="n"/>
      <c r="M150" s="4" t="n"/>
      <c r="N150" s="4" t="inlineStr">
        <is>
          <t>-</t>
        </is>
      </c>
      <c r="O150" s="7">
        <f>F150*G150/1000*0.616</f>
        <v/>
      </c>
    </row>
    <row r="151">
      <c r="A151" s="4" t="inlineStr">
        <is>
          <t>Stem, ch 0–8,000: front face, along the wall (dwg a9)</t>
        </is>
      </c>
      <c r="B151" s="4" t="inlineStr">
        <is>
          <t>44e</t>
        </is>
      </c>
      <c r="C151" s="4" t="inlineStr">
        <is>
          <t>H10</t>
        </is>
      </c>
      <c r="D151" s="4" t="n">
        <v>1</v>
      </c>
      <c r="E151" s="4" t="n">
        <v>1</v>
      </c>
      <c r="F151" s="4" t="n">
        <v>1</v>
      </c>
      <c r="G151" s="4" t="n">
        <v>6100</v>
      </c>
      <c r="H151" s="4" t="inlineStr">
        <is>
          <t>00</t>
        </is>
      </c>
      <c r="I151" s="4" t="n">
        <v>6100</v>
      </c>
      <c r="J151" s="4" t="n"/>
      <c r="K151" s="4" t="n"/>
      <c r="L151" s="4" t="n"/>
      <c r="M151" s="4" t="n"/>
      <c r="N151" s="4" t="inlineStr">
        <is>
          <t>-</t>
        </is>
      </c>
      <c r="O151" s="7">
        <f>F151*G151/1000*0.616</f>
        <v/>
      </c>
    </row>
    <row r="152">
      <c r="A152" s="4" t="inlineStr">
        <is>
          <t>Stem, ch 0–8,000: front face, along the wall (dwg a9)</t>
        </is>
      </c>
      <c r="B152" s="4" t="inlineStr">
        <is>
          <t>44f</t>
        </is>
      </c>
      <c r="C152" s="4" t="inlineStr">
        <is>
          <t>H10</t>
        </is>
      </c>
      <c r="D152" s="4" t="n">
        <v>1</v>
      </c>
      <c r="E152" s="4" t="n">
        <v>1</v>
      </c>
      <c r="F152" s="4" t="n">
        <v>1</v>
      </c>
      <c r="G152" s="4" t="n">
        <v>5750</v>
      </c>
      <c r="H152" s="4" t="inlineStr">
        <is>
          <t>00</t>
        </is>
      </c>
      <c r="I152" s="4" t="n">
        <v>5750</v>
      </c>
      <c r="J152" s="4" t="n"/>
      <c r="K152" s="4" t="n"/>
      <c r="L152" s="4" t="n"/>
      <c r="M152" s="4" t="n"/>
      <c r="N152" s="4" t="inlineStr">
        <is>
          <t>-</t>
        </is>
      </c>
      <c r="O152" s="7">
        <f>F152*G152/1000*0.616</f>
        <v/>
      </c>
    </row>
    <row r="153">
      <c r="A153" s="4" t="inlineStr">
        <is>
          <t>Stem, ch 0–8,000: front face, along the wall (dwg a9)</t>
        </is>
      </c>
      <c r="B153" s="4" t="inlineStr">
        <is>
          <t>44g</t>
        </is>
      </c>
      <c r="C153" s="4" t="inlineStr">
        <is>
          <t>H10</t>
        </is>
      </c>
      <c r="D153" s="4" t="n">
        <v>1</v>
      </c>
      <c r="E153" s="4" t="n">
        <v>1</v>
      </c>
      <c r="F153" s="4" t="n">
        <v>1</v>
      </c>
      <c r="G153" s="4" t="n">
        <v>5400</v>
      </c>
      <c r="H153" s="4" t="inlineStr">
        <is>
          <t>00</t>
        </is>
      </c>
      <c r="I153" s="4" t="n">
        <v>5400</v>
      </c>
      <c r="J153" s="4" t="n"/>
      <c r="K153" s="4" t="n"/>
      <c r="L153" s="4" t="n"/>
      <c r="M153" s="4" t="n"/>
      <c r="N153" s="4" t="inlineStr">
        <is>
          <t>-</t>
        </is>
      </c>
      <c r="O153" s="7">
        <f>F153*G153/1000*0.616</f>
        <v/>
      </c>
    </row>
    <row r="154">
      <c r="A154" s="4" t="inlineStr">
        <is>
          <t>Stem, ch 0–8,000: front face, along the wall (dwg a9)</t>
        </is>
      </c>
      <c r="B154" s="4" t="inlineStr">
        <is>
          <t>44h</t>
        </is>
      </c>
      <c r="C154" s="4" t="inlineStr">
        <is>
          <t>H10</t>
        </is>
      </c>
      <c r="D154" s="4" t="n">
        <v>1</v>
      </c>
      <c r="E154" s="4" t="n">
        <v>1</v>
      </c>
      <c r="F154" s="4" t="n">
        <v>1</v>
      </c>
      <c r="G154" s="4" t="n">
        <v>5025</v>
      </c>
      <c r="H154" s="4" t="inlineStr">
        <is>
          <t>00</t>
        </is>
      </c>
      <c r="I154" s="4" t="n">
        <v>5025</v>
      </c>
      <c r="J154" s="4" t="n"/>
      <c r="K154" s="4" t="n"/>
      <c r="L154" s="4" t="n"/>
      <c r="M154" s="4" t="n"/>
      <c r="N154" s="4" t="inlineStr">
        <is>
          <t>-</t>
        </is>
      </c>
      <c r="O154" s="7">
        <f>F154*G154/1000*0.616</f>
        <v/>
      </c>
    </row>
    <row r="155">
      <c r="A155" s="4" t="inlineStr">
        <is>
          <t>Stem, ch 0–8,000: front face, along the wall (dwg a9)</t>
        </is>
      </c>
      <c r="B155" s="4" t="inlineStr">
        <is>
          <t>44i</t>
        </is>
      </c>
      <c r="C155" s="4" t="inlineStr">
        <is>
          <t>H10</t>
        </is>
      </c>
      <c r="D155" s="4" t="n">
        <v>1</v>
      </c>
      <c r="E155" s="4" t="n">
        <v>1</v>
      </c>
      <c r="F155" s="4" t="n">
        <v>1</v>
      </c>
      <c r="G155" s="4" t="n">
        <v>4675</v>
      </c>
      <c r="H155" s="4" t="inlineStr">
        <is>
          <t>00</t>
        </is>
      </c>
      <c r="I155" s="4" t="n">
        <v>4675</v>
      </c>
      <c r="J155" s="4" t="n"/>
      <c r="K155" s="4" t="n"/>
      <c r="L155" s="4" t="n"/>
      <c r="M155" s="4" t="n"/>
      <c r="N155" s="4" t="inlineStr">
        <is>
          <t>-</t>
        </is>
      </c>
      <c r="O155" s="7">
        <f>F155*G155/1000*0.616</f>
        <v/>
      </c>
    </row>
    <row r="156">
      <c r="A156" s="4" t="inlineStr">
        <is>
          <t>Stem, ch 0–8,000: front face, along the wall (dwg a9)</t>
        </is>
      </c>
      <c r="B156" s="4" t="inlineStr">
        <is>
          <t>44j</t>
        </is>
      </c>
      <c r="C156" s="4" t="inlineStr">
        <is>
          <t>H10</t>
        </is>
      </c>
      <c r="D156" s="4" t="n">
        <v>1</v>
      </c>
      <c r="E156" s="4" t="n">
        <v>1</v>
      </c>
      <c r="F156" s="4" t="n">
        <v>1</v>
      </c>
      <c r="G156" s="4" t="n">
        <v>4300</v>
      </c>
      <c r="H156" s="4" t="inlineStr">
        <is>
          <t>00</t>
        </is>
      </c>
      <c r="I156" s="4" t="n">
        <v>4300</v>
      </c>
      <c r="J156" s="4" t="n"/>
      <c r="K156" s="4" t="n"/>
      <c r="L156" s="4" t="n"/>
      <c r="M156" s="4" t="n"/>
      <c r="N156" s="4" t="inlineStr">
        <is>
          <t>-</t>
        </is>
      </c>
      <c r="O156" s="7">
        <f>F156*G156/1000*0.616</f>
        <v/>
      </c>
    </row>
    <row r="157">
      <c r="A157" s="4" t="inlineStr">
        <is>
          <t>Stem, ch 0–8,000: front face, along the wall (dwg a9)</t>
        </is>
      </c>
      <c r="B157" s="4" t="inlineStr">
        <is>
          <t>44k</t>
        </is>
      </c>
      <c r="C157" s="4" t="inlineStr">
        <is>
          <t>H10</t>
        </is>
      </c>
      <c r="D157" s="4" t="n">
        <v>1</v>
      </c>
      <c r="E157" s="4" t="n">
        <v>1</v>
      </c>
      <c r="F157" s="4" t="n">
        <v>1</v>
      </c>
      <c r="G157" s="4" t="n">
        <v>3950</v>
      </c>
      <c r="H157" s="4" t="inlineStr">
        <is>
          <t>00</t>
        </is>
      </c>
      <c r="I157" s="4" t="n">
        <v>3950</v>
      </c>
      <c r="J157" s="4" t="n"/>
      <c r="K157" s="4" t="n"/>
      <c r="L157" s="4" t="n"/>
      <c r="M157" s="4" t="n"/>
      <c r="N157" s="4" t="inlineStr">
        <is>
          <t>-</t>
        </is>
      </c>
      <c r="O157" s="7">
        <f>F157*G157/1000*0.616</f>
        <v/>
      </c>
    </row>
    <row r="158">
      <c r="A158" s="4" t="inlineStr">
        <is>
          <t>Stem, ch 0–8,000: front face, along the wall (dwg a9)</t>
        </is>
      </c>
      <c r="B158" s="4" t="inlineStr">
        <is>
          <t>44l</t>
        </is>
      </c>
      <c r="C158" s="4" t="inlineStr">
        <is>
          <t>H10</t>
        </is>
      </c>
      <c r="D158" s="4" t="n">
        <v>1</v>
      </c>
      <c r="E158" s="4" t="n">
        <v>1</v>
      </c>
      <c r="F158" s="4" t="n">
        <v>1</v>
      </c>
      <c r="G158" s="4" t="n">
        <v>3600</v>
      </c>
      <c r="H158" s="4" t="inlineStr">
        <is>
          <t>00</t>
        </is>
      </c>
      <c r="I158" s="4" t="n">
        <v>3600</v>
      </c>
      <c r="J158" s="4" t="n"/>
      <c r="K158" s="4" t="n"/>
      <c r="L158" s="4" t="n"/>
      <c r="M158" s="4" t="n"/>
      <c r="N158" s="4" t="inlineStr">
        <is>
          <t>-</t>
        </is>
      </c>
      <c r="O158" s="7">
        <f>F158*G158/1000*0.616</f>
        <v/>
      </c>
    </row>
    <row r="159">
      <c r="A159" s="4" t="inlineStr">
        <is>
          <t>Stem, ch 0–8,000: front face, along the wall (dwg a9)</t>
        </is>
      </c>
      <c r="B159" s="4" t="inlineStr">
        <is>
          <t>44m</t>
        </is>
      </c>
      <c r="C159" s="4" t="inlineStr">
        <is>
          <t>H10</t>
        </is>
      </c>
      <c r="D159" s="4" t="n">
        <v>1</v>
      </c>
      <c r="E159" s="4" t="n">
        <v>1</v>
      </c>
      <c r="F159" s="4" t="n">
        <v>1</v>
      </c>
      <c r="G159" s="4" t="n">
        <v>3225</v>
      </c>
      <c r="H159" s="4" t="inlineStr">
        <is>
          <t>00</t>
        </is>
      </c>
      <c r="I159" s="4" t="n">
        <v>3225</v>
      </c>
      <c r="J159" s="4" t="n"/>
      <c r="K159" s="4" t="n"/>
      <c r="L159" s="4" t="n"/>
      <c r="M159" s="4" t="n"/>
      <c r="N159" s="4" t="inlineStr">
        <is>
          <t>-</t>
        </is>
      </c>
      <c r="O159" s="7">
        <f>F159*G159/1000*0.616</f>
        <v/>
      </c>
    </row>
    <row r="160">
      <c r="A160" s="4" t="inlineStr">
        <is>
          <t>Stem, ch 0–8,000: front face, along the wall (dwg a9)</t>
        </is>
      </c>
      <c r="B160" s="4" t="inlineStr">
        <is>
          <t>44n</t>
        </is>
      </c>
      <c r="C160" s="4" t="inlineStr">
        <is>
          <t>H10</t>
        </is>
      </c>
      <c r="D160" s="4" t="n">
        <v>1</v>
      </c>
      <c r="E160" s="4" t="n">
        <v>1</v>
      </c>
      <c r="F160" s="4" t="n">
        <v>1</v>
      </c>
      <c r="G160" s="4" t="n">
        <v>2875</v>
      </c>
      <c r="H160" s="4" t="inlineStr">
        <is>
          <t>00</t>
        </is>
      </c>
      <c r="I160" s="4" t="n">
        <v>2875</v>
      </c>
      <c r="J160" s="4" t="n"/>
      <c r="K160" s="4" t="n"/>
      <c r="L160" s="4" t="n"/>
      <c r="M160" s="4" t="n"/>
      <c r="N160" s="4" t="inlineStr">
        <is>
          <t>-</t>
        </is>
      </c>
      <c r="O160" s="7">
        <f>F160*G160/1000*0.616</f>
        <v/>
      </c>
    </row>
    <row r="161">
      <c r="A161" s="4" t="inlineStr">
        <is>
          <t>Stem, ch 0–8,000: front face, along the wall (dwg a9)</t>
        </is>
      </c>
      <c r="B161" s="4" t="inlineStr">
        <is>
          <t>44o</t>
        </is>
      </c>
      <c r="C161" s="4" t="inlineStr">
        <is>
          <t>H10</t>
        </is>
      </c>
      <c r="D161" s="4" t="n">
        <v>1</v>
      </c>
      <c r="E161" s="4" t="n">
        <v>1</v>
      </c>
      <c r="F161" s="4" t="n">
        <v>1</v>
      </c>
      <c r="G161" s="4" t="n">
        <v>2850</v>
      </c>
      <c r="H161" s="4" t="inlineStr">
        <is>
          <t>00</t>
        </is>
      </c>
      <c r="I161" s="4" t="n">
        <v>2850</v>
      </c>
      <c r="J161" s="4" t="n"/>
      <c r="K161" s="4" t="n"/>
      <c r="L161" s="4" t="n"/>
      <c r="M161" s="4" t="n"/>
      <c r="N161" s="4" t="inlineStr">
        <is>
          <t>-</t>
        </is>
      </c>
      <c r="O161" s="7">
        <f>F161*G161/1000*0.616</f>
        <v/>
      </c>
    </row>
    <row r="162">
      <c r="A162" s="4" t="inlineStr">
        <is>
          <t>Stem, ch 0–8,000: front face, along the wall (dwg a9)</t>
        </is>
      </c>
      <c r="B162" s="4" t="inlineStr">
        <is>
          <t>44p</t>
        </is>
      </c>
      <c r="C162" s="4" t="inlineStr">
        <is>
          <t>H10</t>
        </is>
      </c>
      <c r="D162" s="4" t="n">
        <v>1</v>
      </c>
      <c r="E162" s="4" t="n">
        <v>1</v>
      </c>
      <c r="F162" s="4" t="n">
        <v>1</v>
      </c>
      <c r="G162" s="4" t="n">
        <v>2500</v>
      </c>
      <c r="H162" s="4" t="inlineStr">
        <is>
          <t>00</t>
        </is>
      </c>
      <c r="I162" s="4" t="n">
        <v>2500</v>
      </c>
      <c r="J162" s="4" t="n"/>
      <c r="K162" s="4" t="n"/>
      <c r="L162" s="4" t="n"/>
      <c r="M162" s="4" t="n"/>
      <c r="N162" s="4" t="inlineStr">
        <is>
          <t>-</t>
        </is>
      </c>
      <c r="O162" s="7">
        <f>F162*G162/1000*0.616</f>
        <v/>
      </c>
    </row>
    <row r="163">
      <c r="A163" s="4" t="inlineStr">
        <is>
          <t>Stem, ch 0–8,000: front face, along the wall (dwg a9)</t>
        </is>
      </c>
      <c r="B163" s="4" t="inlineStr">
        <is>
          <t>44q</t>
        </is>
      </c>
      <c r="C163" s="4" t="inlineStr">
        <is>
          <t>H10</t>
        </is>
      </c>
      <c r="D163" s="4" t="n">
        <v>1</v>
      </c>
      <c r="E163" s="4" t="n">
        <v>1</v>
      </c>
      <c r="F163" s="4" t="n">
        <v>1</v>
      </c>
      <c r="G163" s="4" t="n">
        <v>2150</v>
      </c>
      <c r="H163" s="4" t="inlineStr">
        <is>
          <t>00</t>
        </is>
      </c>
      <c r="I163" s="4" t="n">
        <v>2150</v>
      </c>
      <c r="J163" s="4" t="n"/>
      <c r="K163" s="4" t="n"/>
      <c r="L163" s="4" t="n"/>
      <c r="M163" s="4" t="n"/>
      <c r="N163" s="4" t="inlineStr">
        <is>
          <t>-</t>
        </is>
      </c>
      <c r="O163" s="7">
        <f>F163*G163/1000*0.616</f>
        <v/>
      </c>
    </row>
    <row r="164">
      <c r="A164" s="4" t="inlineStr">
        <is>
          <t>Stem, ch 0–8,000: front face, along the wall (dwg a9)</t>
        </is>
      </c>
      <c r="B164" s="4" t="inlineStr">
        <is>
          <t>44r</t>
        </is>
      </c>
      <c r="C164" s="4" t="inlineStr">
        <is>
          <t>H10</t>
        </is>
      </c>
      <c r="D164" s="4" t="n">
        <v>1</v>
      </c>
      <c r="E164" s="4" t="n">
        <v>1</v>
      </c>
      <c r="F164" s="4" t="n">
        <v>1</v>
      </c>
      <c r="G164" s="4" t="n">
        <v>1800</v>
      </c>
      <c r="H164" s="4" t="inlineStr">
        <is>
          <t>00</t>
        </is>
      </c>
      <c r="I164" s="4" t="n">
        <v>1800</v>
      </c>
      <c r="J164" s="4" t="n"/>
      <c r="K164" s="4" t="n"/>
      <c r="L164" s="4" t="n"/>
      <c r="M164" s="4" t="n"/>
      <c r="N164" s="4" t="inlineStr">
        <is>
          <t>-</t>
        </is>
      </c>
      <c r="O164" s="7">
        <f>F164*G164/1000*0.616</f>
        <v/>
      </c>
    </row>
    <row r="165">
      <c r="A165" s="4" t="inlineStr">
        <is>
          <t>Stem, ch 0–8,000: front face, along the wall (dwg a9)</t>
        </is>
      </c>
      <c r="B165" s="4" t="inlineStr">
        <is>
          <t>44s</t>
        </is>
      </c>
      <c r="C165" s="4" t="inlineStr">
        <is>
          <t>H10</t>
        </is>
      </c>
      <c r="D165" s="4" t="n">
        <v>1</v>
      </c>
      <c r="E165" s="4" t="n">
        <v>1</v>
      </c>
      <c r="F165" s="4" t="n">
        <v>1</v>
      </c>
      <c r="G165" s="4" t="n">
        <v>1425</v>
      </c>
      <c r="H165" s="4" t="inlineStr">
        <is>
          <t>00</t>
        </is>
      </c>
      <c r="I165" s="4" t="n">
        <v>1425</v>
      </c>
      <c r="J165" s="4" t="n"/>
      <c r="K165" s="4" t="n"/>
      <c r="L165" s="4" t="n"/>
      <c r="M165" s="4" t="n"/>
      <c r="N165" s="4" t="inlineStr">
        <is>
          <t>-</t>
        </is>
      </c>
      <c r="O165" s="7">
        <f>F165*G165/1000*0.616</f>
        <v/>
      </c>
    </row>
    <row r="166">
      <c r="A166" s="4" t="inlineStr">
        <is>
          <t>Stem, ch 0–8,000: front face, along the wall (dwg a9)</t>
        </is>
      </c>
      <c r="B166" s="4" t="inlineStr">
        <is>
          <t>44t</t>
        </is>
      </c>
      <c r="C166" s="4" t="inlineStr">
        <is>
          <t>H10</t>
        </is>
      </c>
      <c r="D166" s="4" t="n">
        <v>1</v>
      </c>
      <c r="E166" s="4" t="n">
        <v>1</v>
      </c>
      <c r="F166" s="4" t="n">
        <v>1</v>
      </c>
      <c r="G166" s="4" t="n">
        <v>1075</v>
      </c>
      <c r="H166" s="4" t="inlineStr">
        <is>
          <t>00</t>
        </is>
      </c>
      <c r="I166" s="4" t="n">
        <v>1075</v>
      </c>
      <c r="J166" s="4" t="n"/>
      <c r="K166" s="4" t="n"/>
      <c r="L166" s="4" t="n"/>
      <c r="M166" s="4" t="n"/>
      <c r="N166" s="4" t="inlineStr">
        <is>
          <t>-</t>
        </is>
      </c>
      <c r="O166" s="7">
        <f>F166*G166/1000*0.616</f>
        <v/>
      </c>
    </row>
    <row r="167">
      <c r="A167" s="4" t="inlineStr">
        <is>
          <t>Stem, ch 0–8,000: front face, along the wall (dwg a9)</t>
        </is>
      </c>
      <c r="B167" s="4" t="inlineStr">
        <is>
          <t>45a</t>
        </is>
      </c>
      <c r="C167" s="4" t="inlineStr">
        <is>
          <t>H12</t>
        </is>
      </c>
      <c r="D167" s="4" t="n">
        <v>1</v>
      </c>
      <c r="E167" s="4" t="n">
        <v>1</v>
      </c>
      <c r="F167" s="4" t="n">
        <v>1</v>
      </c>
      <c r="G167" s="4" t="n">
        <v>1475</v>
      </c>
      <c r="H167" s="4" t="inlineStr">
        <is>
          <t>00</t>
        </is>
      </c>
      <c r="I167" s="4" t="n">
        <v>1475</v>
      </c>
      <c r="J167" s="4" t="n"/>
      <c r="K167" s="4" t="n"/>
      <c r="L167" s="4" t="n"/>
      <c r="M167" s="4" t="n"/>
      <c r="N167" s="4" t="inlineStr">
        <is>
          <t>-</t>
        </is>
      </c>
      <c r="O167" s="7">
        <f>F167*G167/1000*0.888</f>
        <v/>
      </c>
    </row>
    <row r="168">
      <c r="A168" s="4" t="inlineStr">
        <is>
          <t>Stem, ch 0–8,000: front face, along the wall (dwg a9)</t>
        </is>
      </c>
      <c r="B168" s="4" t="inlineStr">
        <is>
          <t>45b</t>
        </is>
      </c>
      <c r="C168" s="4" t="inlineStr">
        <is>
          <t>H12</t>
        </is>
      </c>
      <c r="D168" s="4" t="n">
        <v>1</v>
      </c>
      <c r="E168" s="4" t="n">
        <v>1</v>
      </c>
      <c r="F168" s="4" t="n">
        <v>1</v>
      </c>
      <c r="G168" s="4" t="n">
        <v>1125</v>
      </c>
      <c r="H168" s="4" t="inlineStr">
        <is>
          <t>00</t>
        </is>
      </c>
      <c r="I168" s="4" t="n">
        <v>1125</v>
      </c>
      <c r="J168" s="4" t="n"/>
      <c r="K168" s="4" t="n"/>
      <c r="L168" s="4" t="n"/>
      <c r="M168" s="4" t="n"/>
      <c r="N168" s="4" t="inlineStr">
        <is>
          <t>-</t>
        </is>
      </c>
      <c r="O168" s="7">
        <f>F168*G168/1000*0.888</f>
        <v/>
      </c>
    </row>
    <row r="169">
      <c r="A169" s="4" t="inlineStr">
        <is>
          <t>Stem, ch 0–8,000: front face, along the wall (dwg a9)</t>
        </is>
      </c>
      <c r="B169" s="4" t="inlineStr">
        <is>
          <t>45c</t>
        </is>
      </c>
      <c r="C169" s="4" t="inlineStr">
        <is>
          <t>H12</t>
        </is>
      </c>
      <c r="D169" s="4" t="n">
        <v>1</v>
      </c>
      <c r="E169" s="4" t="n">
        <v>27</v>
      </c>
      <c r="F169" s="4" t="n">
        <v>27</v>
      </c>
      <c r="G169" s="4" t="n">
        <v>1075</v>
      </c>
      <c r="H169" s="4" t="inlineStr">
        <is>
          <t>00</t>
        </is>
      </c>
      <c r="I169" s="4" t="n">
        <v>1075</v>
      </c>
      <c r="J169" s="4" t="n"/>
      <c r="K169" s="4" t="n"/>
      <c r="L169" s="4" t="n"/>
      <c r="M169" s="4" t="n"/>
      <c r="N169" s="4" t="inlineStr">
        <is>
          <t>-</t>
        </is>
      </c>
      <c r="O169" s="7">
        <f>F169*G169/1000*0.888</f>
        <v/>
      </c>
    </row>
    <row r="170">
      <c r="A170" s="4" t="inlineStr">
        <is>
          <t>Stem, ch 0–8,000: front face, along the wall (dwg a9)</t>
        </is>
      </c>
      <c r="B170" s="4" t="inlineStr">
        <is>
          <t>45d</t>
        </is>
      </c>
      <c r="C170" s="4" t="inlineStr">
        <is>
          <t>H12</t>
        </is>
      </c>
      <c r="D170" s="4" t="n">
        <v>1</v>
      </c>
      <c r="E170" s="4" t="n">
        <v>1</v>
      </c>
      <c r="F170" s="4" t="n">
        <v>1</v>
      </c>
      <c r="G170" s="4" t="n">
        <v>775</v>
      </c>
      <c r="H170" s="4" t="inlineStr">
        <is>
          <t>00</t>
        </is>
      </c>
      <c r="I170" s="4" t="n">
        <v>775</v>
      </c>
      <c r="J170" s="4" t="n"/>
      <c r="K170" s="4" t="n"/>
      <c r="L170" s="4" t="n"/>
      <c r="M170" s="4" t="n"/>
      <c r="N170" s="4" t="inlineStr">
        <is>
          <t>-</t>
        </is>
      </c>
      <c r="O170" s="7">
        <f>F170*G170/1000*0.888</f>
        <v/>
      </c>
    </row>
    <row r="171">
      <c r="A171" s="4" t="inlineStr">
        <is>
          <t>Stem, ch 0–8,000: front face, along the wall (dwg a9)</t>
        </is>
      </c>
      <c r="B171" s="4" t="inlineStr">
        <is>
          <t>45e</t>
        </is>
      </c>
      <c r="C171" s="4" t="inlineStr">
        <is>
          <t>H12</t>
        </is>
      </c>
      <c r="D171" s="4" t="n">
        <v>1</v>
      </c>
      <c r="E171" s="4" t="n">
        <v>1</v>
      </c>
      <c r="F171" s="4" t="n">
        <v>1</v>
      </c>
      <c r="G171" s="4" t="n">
        <v>400</v>
      </c>
      <c r="H171" s="4" t="inlineStr">
        <is>
          <t>00</t>
        </is>
      </c>
      <c r="I171" s="4" t="n">
        <v>400</v>
      </c>
      <c r="J171" s="4" t="n"/>
      <c r="K171" s="4" t="n"/>
      <c r="L171" s="4" t="n"/>
      <c r="M171" s="4" t="n"/>
      <c r="N171" s="4" t="inlineStr">
        <is>
          <t>-</t>
        </is>
      </c>
      <c r="O171" s="7">
        <f>F171*G171/1000*0.888</f>
        <v/>
      </c>
    </row>
    <row r="173">
      <c r="A173" s="8" t="inlineStr">
        <is>
          <t>Total mass (kg)</t>
        </is>
      </c>
      <c r="O173" s="9">
        <f>SUM(O5:O171)</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5"/>
  <sheetViews>
    <sheetView workbookViewId="0">
      <pane ySplit="4" topLeftCell="A5" activePane="bottomLeft" state="frozen"/>
      <selection pane="bottomLeft" activeCell="A1" sqref="A1"/>
    </sheetView>
  </sheetViews>
  <sheetFormatPr baseColWidth="8" defaultRowHeight="15"/>
  <cols>
    <col width="8" customWidth="1" min="1" max="1"/>
    <col width="70" customWidth="1" min="2" max="2"/>
    <col width="70" customWidth="1" min="3" max="3"/>
  </cols>
  <sheetData>
    <row r="1">
      <c r="A1" s="1" t="inlineStr">
        <is>
          <t>Bar schedule WW101A: points to confirm with the designer</t>
        </is>
      </c>
    </row>
    <row r="2">
      <c r="A2" s="2" t="inlineStr">
        <is>
          <t>Sample. A real wing wall drawing re-presented to BS 8666:2020, every bar scheduled; project details removed. AI first pass, checked and signed off by an engineer. arched.ai</t>
        </is>
      </c>
    </row>
    <row r="4">
      <c r="A4" s="3" t="inlineStr">
        <is>
          <t>Ref</t>
        </is>
      </c>
      <c r="B4" s="3" t="inlineStr">
        <is>
          <t>Point</t>
        </is>
      </c>
      <c r="C4" s="3" t="inlineStr">
        <is>
          <t>Basis adopted meanwhile</t>
        </is>
      </c>
    </row>
    <row r="5">
      <c r="A5" s="4" t="inlineStr">
        <is>
          <t>Q-01</t>
        </is>
      </c>
      <c r="B5" s="4" t="inlineStr">
        <is>
          <t>a1 and a2 at ch 0 to 1,000 are H20. Their top leg across the 300 mm stem top would be 185 mm, below the 190 mm minimum end projection P for H20 (BS 8666 Table 2).</t>
        </is>
      </c>
      <c r="C5" s="4" t="inlineStr">
        <is>
          <t>Scheduled as shape 11 with no top leg (marks 01a to 01c, 06a to 06c). The a3 top legs still cross the stem top. Confirm, or detail a U-bar cap.</t>
        </is>
      </c>
    </row>
    <row r="6">
      <c r="A6" s="4" t="inlineStr">
        <is>
          <t>Q-02</t>
        </is>
      </c>
      <c r="B6" s="4" t="inlineStr">
        <is>
          <t>Distribution bars change from H12 to H10 at ch 1,000. Drawing note 7 laps them by the greater of 12 diameters and 300 mm, shorter than a full tension lap to BS EN 1992-1-1.</t>
        </is>
      </c>
      <c r="C6" s="4" t="inlineStr">
        <is>
          <t>Lapped 300 mm as drawn on the front face and base underside, where the bars run through. Confirm the lap.</t>
        </is>
      </c>
    </row>
    <row r="7">
      <c r="A7" s="4" t="inlineStr">
        <is>
          <t>Q-03</t>
        </is>
      </c>
      <c r="B7" s="4" t="inlineStr">
        <is>
          <t>The drawing does not show how the distribution bars meet the abutment.</t>
        </is>
      </c>
      <c r="C7" s="4" t="inlineStr">
        <is>
          <t>Taken stopping 75 mm off the abutment face. If they are to anchor into the abutment, they lengthen by the anchorage.</t>
        </is>
      </c>
    </row>
    <row r="8">
      <c r="A8" s="4" t="inlineStr">
        <is>
          <t>Q-04</t>
        </is>
      </c>
      <c r="B8" s="4" t="inlineStr">
        <is>
          <t>No U-bars at the free end and no edge bar along the sloping top are shown.</t>
        </is>
      </c>
      <c r="C8" s="4" t="inlineStr">
        <is>
          <t>None scheduled. Bars stop 75 mm off the end face and 40 mm (square) under the top.</t>
        </is>
      </c>
    </row>
    <row r="9">
      <c r="A9" s="4" t="inlineStr">
        <is>
          <t>Q-05</t>
        </is>
      </c>
      <c r="B9" s="4" t="inlineStr">
        <is>
          <t>a2 has the same shape as a1 and no curtailment level.</t>
        </is>
      </c>
      <c r="C9" s="4" t="inlineStr">
        <is>
          <t>Taken full height, offset half a spacing from a1.</t>
        </is>
      </c>
    </row>
    <row r="10">
      <c r="A10" s="4" t="inlineStr">
        <is>
          <t>Q-06</t>
        </is>
      </c>
      <c r="B10" s="4" t="inlineStr">
        <is>
          <t>a7 (heel top, extra) is anchored 57 diameters past the stem (drawing note 6). Length past the rear face of the stem: 830 mm along the bar at ch 3,000 to 5,000 (including the kink onto the toe slope) and 725 straight at ch 5,000 to 7,000, both over the 684 needed; at ch 7,000 to 8,000 only 525. In the last three bands a7 also matches a8 bar for bar.</t>
        </is>
      </c>
      <c r="C10" s="4" t="inlineStr">
        <is>
          <t>From ch 5,000 a7 is scheduled as a full-width U (marks 29 and 30). At ch 7,000 to 8,000: 525 straight plus a 150 down leg is 675 along the bar, 9 mm short of 684 unless the bend is counted. Confirm, or detail a hook; and confirm the doubled top steel in those bands is intended.</t>
        </is>
      </c>
    </row>
    <row r="11">
      <c r="A11" s="4" t="inlineStr">
        <is>
          <t>Q-07</t>
        </is>
      </c>
      <c r="B11" s="4" t="inlineStr">
        <is>
          <t>a3 is 12 @ 300 in the 4.5 to 3.5 m band, against 12 @ 145 above and 12 @ 180 below.</t>
        </is>
      </c>
      <c r="C11" s="4" t="inlineStr">
        <is>
          <t>Scheduled as drawn. It looks like a drawing error (150?); confirm.</t>
        </is>
      </c>
    </row>
    <row r="12">
      <c r="A12" s="4" t="inlineStr">
        <is>
          <t>Q-08</t>
        </is>
      </c>
      <c r="B12" s="4" t="inlineStr">
        <is>
          <t>Stem verticals are drawn continuous from the base, so they stand 6.5 m out of the base pour.</t>
        </is>
      </c>
      <c r="C12" s="4" t="inlineStr">
        <is>
          <t>Scheduled as drawn. We suggest starter bars to a kicker with lapped verticals; on the answer we reschedule the stem.</t>
        </is>
      </c>
    </row>
    <row r="13">
      <c r="A13" s="4" t="inlineStr">
        <is>
          <t>Q-09</t>
        </is>
      </c>
      <c r="B13" s="4" t="inlineStr">
        <is>
          <t>The earth face and the base top step at ch 1,000, 3,000 and 5,000.</t>
        </is>
      </c>
      <c r="C13" s="4" t="inlineStr">
        <is>
          <t>Bars on those faces stop 75 mm each side of each step. Confirm whether the steps are joints or need continuity bars.</t>
        </is>
      </c>
    </row>
    <row r="14">
      <c r="A14" s="4" t="inlineStr">
        <is>
          <t>Q-10</t>
        </is>
      </c>
      <c r="B14" s="4" t="inlineStr">
        <is>
          <t>Chairs and spacers for the base top mat are not shown.</t>
        </is>
      </c>
      <c r="C14" s="4" t="inlineStr">
        <is>
          <t>Not scheduled: by the contractor.</t>
        </is>
      </c>
    </row>
    <row r="15">
      <c r="A15" s="4" t="inlineStr">
        <is>
          <t>Q-11</t>
        </is>
      </c>
      <c r="B15" s="4" t="inlineStr">
        <is>
          <t>For Gulf use: 40 mm cover to the front face.</t>
        </is>
      </c>
      <c r="C15" s="4" t="inlineStr">
        <is>
          <t>Scheduled as drawn. Check it against the exposure class in the project specification.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2026-10-10T13:16:07Z</dcterms:created>
  <dcterms:modified xmlns:dcterms="http://purl.org/dc/terms/" xmlns:xsi="http://www.w3.org/2001/XMLSchema-instance" xsi:type="dcterms:W3CDTF">2026-10-10T13:16:07Z</dcterms:modified>
</cp:coreProperties>
</file>